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\Desktop\Privat Roger Blank Allgemein\001 - ZZR Homepage\ZZR Homepage 2015\Tasting DB\"/>
    </mc:Choice>
  </mc:AlternateContent>
  <xr:revisionPtr revIDLastSave="0" documentId="13_ncr:1_{1EC0AF1F-FBE1-469E-8C10-704B4C9C4E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sting Datenbank" sheetId="1" r:id="rId1"/>
  </sheets>
  <definedNames>
    <definedName name="_xlnm._FilterDatabase" localSheetId="0" hidden="1">'Tasting Datenbank'!$A$1:$AB$134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1" l="1"/>
  <c r="R3" i="1"/>
  <c r="O3" i="1"/>
  <c r="L3" i="1"/>
  <c r="H3" i="1"/>
  <c r="T4" i="1"/>
  <c r="R4" i="1"/>
  <c r="O4" i="1"/>
  <c r="L4" i="1"/>
  <c r="H4" i="1"/>
  <c r="T5" i="1"/>
  <c r="R5" i="1"/>
  <c r="O5" i="1"/>
  <c r="L5" i="1"/>
  <c r="H5" i="1"/>
  <c r="T6" i="1"/>
  <c r="R6" i="1"/>
  <c r="O6" i="1"/>
  <c r="L6" i="1"/>
  <c r="H6" i="1"/>
  <c r="R2" i="1"/>
  <c r="T7" i="1"/>
  <c r="R7" i="1"/>
  <c r="O7" i="1"/>
  <c r="L7" i="1"/>
  <c r="H7" i="1"/>
  <c r="T8" i="1"/>
  <c r="R8" i="1"/>
  <c r="O8" i="1"/>
  <c r="L8" i="1"/>
  <c r="H8" i="1"/>
  <c r="T9" i="1" l="1"/>
  <c r="R9" i="1"/>
  <c r="O9" i="1"/>
  <c r="L9" i="1"/>
  <c r="H9" i="1"/>
  <c r="T10" i="1" l="1"/>
  <c r="R10" i="1"/>
  <c r="O10" i="1"/>
  <c r="L10" i="1"/>
  <c r="H10" i="1"/>
  <c r="T12" i="1" l="1"/>
  <c r="T11" i="1"/>
  <c r="T2" i="1"/>
  <c r="R12" i="1"/>
  <c r="R11" i="1"/>
  <c r="O12" i="1"/>
  <c r="O11" i="1"/>
  <c r="O2" i="1"/>
  <c r="L12" i="1"/>
  <c r="L11" i="1"/>
  <c r="L2" i="1"/>
  <c r="H12" i="1"/>
  <c r="H11" i="1"/>
  <c r="H2" i="1"/>
  <c r="T13" i="1"/>
  <c r="R13" i="1"/>
  <c r="O13" i="1"/>
  <c r="L13" i="1"/>
  <c r="H13" i="1"/>
  <c r="T14" i="1" l="1"/>
  <c r="R14" i="1"/>
  <c r="O14" i="1"/>
  <c r="L14" i="1"/>
  <c r="H14" i="1"/>
  <c r="R19" i="1" l="1"/>
  <c r="R18" i="1"/>
  <c r="R17" i="1"/>
  <c r="R16" i="1"/>
  <c r="R15" i="1"/>
  <c r="T15" i="1"/>
  <c r="O15" i="1"/>
  <c r="L15" i="1"/>
  <c r="H15" i="1"/>
  <c r="T16" i="1" l="1"/>
  <c r="O16" i="1"/>
  <c r="L16" i="1"/>
  <c r="H16" i="1"/>
  <c r="T17" i="1" l="1"/>
  <c r="O17" i="1"/>
  <c r="L17" i="1"/>
  <c r="H17" i="1"/>
  <c r="T18" i="1" l="1"/>
  <c r="O18" i="1"/>
  <c r="L18" i="1"/>
  <c r="H18" i="1"/>
  <c r="T19" i="1" l="1"/>
  <c r="O19" i="1"/>
  <c r="L19" i="1"/>
  <c r="H19" i="1"/>
  <c r="T20" i="1" l="1"/>
  <c r="R20" i="1"/>
  <c r="O20" i="1"/>
  <c r="L20" i="1"/>
  <c r="H20" i="1"/>
  <c r="T21" i="1" l="1"/>
  <c r="R21" i="1"/>
  <c r="O21" i="1"/>
  <c r="L21" i="1"/>
  <c r="H21" i="1"/>
  <c r="T22" i="1" l="1"/>
  <c r="R22" i="1"/>
  <c r="O22" i="1"/>
  <c r="L22" i="1"/>
  <c r="H22" i="1"/>
  <c r="T23" i="1" l="1"/>
  <c r="R23" i="1"/>
  <c r="O23" i="1"/>
  <c r="L23" i="1"/>
  <c r="H23" i="1"/>
  <c r="T24" i="1" l="1"/>
  <c r="R24" i="1"/>
  <c r="O24" i="1"/>
  <c r="L24" i="1"/>
  <c r="H24" i="1"/>
  <c r="T25" i="1" l="1"/>
  <c r="R25" i="1"/>
  <c r="O25" i="1"/>
  <c r="L25" i="1"/>
  <c r="H25" i="1"/>
  <c r="T26" i="1" l="1"/>
  <c r="R26" i="1"/>
  <c r="O26" i="1"/>
  <c r="L26" i="1"/>
  <c r="H26" i="1"/>
  <c r="T27" i="1" l="1"/>
  <c r="R27" i="1"/>
  <c r="O27" i="1"/>
  <c r="L27" i="1"/>
  <c r="H27" i="1"/>
  <c r="T28" i="1" l="1"/>
  <c r="R28" i="1"/>
  <c r="O28" i="1"/>
  <c r="L28" i="1"/>
  <c r="H28" i="1"/>
  <c r="T29" i="1" l="1"/>
  <c r="R29" i="1"/>
  <c r="O29" i="1"/>
  <c r="L29" i="1"/>
  <c r="H29" i="1"/>
  <c r="T30" i="1" l="1"/>
  <c r="R30" i="1"/>
  <c r="O30" i="1"/>
  <c r="L30" i="1"/>
  <c r="H30" i="1"/>
  <c r="T31" i="1" l="1"/>
  <c r="R31" i="1"/>
  <c r="O31" i="1"/>
  <c r="L31" i="1"/>
  <c r="H31" i="1"/>
  <c r="T32" i="1" l="1"/>
  <c r="R32" i="1"/>
  <c r="O32" i="1"/>
  <c r="L32" i="1"/>
  <c r="H32" i="1"/>
  <c r="T33" i="1" l="1"/>
  <c r="R33" i="1"/>
  <c r="O33" i="1"/>
  <c r="L33" i="1"/>
  <c r="H33" i="1"/>
  <c r="T34" i="1" l="1"/>
  <c r="R34" i="1"/>
  <c r="O34" i="1"/>
  <c r="L34" i="1"/>
  <c r="H34" i="1"/>
  <c r="T35" i="1" l="1"/>
  <c r="R35" i="1"/>
  <c r="O35" i="1"/>
  <c r="L35" i="1"/>
  <c r="H35" i="1"/>
  <c r="T36" i="1" l="1"/>
  <c r="R36" i="1"/>
  <c r="O36" i="1"/>
  <c r="L36" i="1"/>
  <c r="H36" i="1"/>
  <c r="T37" i="1" l="1"/>
  <c r="R37" i="1"/>
  <c r="O37" i="1"/>
  <c r="L37" i="1"/>
  <c r="H37" i="1"/>
  <c r="T38" i="1" l="1"/>
  <c r="R38" i="1"/>
  <c r="O38" i="1"/>
  <c r="L38" i="1"/>
  <c r="H38" i="1"/>
  <c r="T39" i="1" l="1"/>
  <c r="R39" i="1"/>
  <c r="O39" i="1"/>
  <c r="L39" i="1"/>
  <c r="H39" i="1"/>
  <c r="T40" i="1" l="1"/>
  <c r="R40" i="1"/>
  <c r="O40" i="1"/>
  <c r="L40" i="1"/>
  <c r="H40" i="1"/>
  <c r="T41" i="1" l="1"/>
  <c r="R41" i="1"/>
  <c r="O41" i="1"/>
  <c r="L41" i="1"/>
  <c r="H41" i="1"/>
  <c r="T42" i="1" l="1"/>
  <c r="R42" i="1"/>
  <c r="O42" i="1"/>
  <c r="L42" i="1"/>
  <c r="H42" i="1"/>
  <c r="T43" i="1" l="1"/>
  <c r="R43" i="1"/>
  <c r="O43" i="1"/>
  <c r="L43" i="1"/>
  <c r="H43" i="1"/>
  <c r="T44" i="1" l="1"/>
  <c r="R44" i="1"/>
  <c r="O44" i="1"/>
  <c r="L44" i="1"/>
  <c r="H44" i="1"/>
  <c r="T45" i="1" l="1"/>
  <c r="R45" i="1"/>
  <c r="O45" i="1"/>
  <c r="L45" i="1"/>
  <c r="H45" i="1"/>
  <c r="T46" i="1" l="1"/>
  <c r="R46" i="1"/>
  <c r="O46" i="1"/>
  <c r="L46" i="1"/>
  <c r="H46" i="1"/>
  <c r="T47" i="1" l="1"/>
  <c r="R47" i="1"/>
  <c r="O47" i="1"/>
  <c r="L47" i="1"/>
  <c r="H47" i="1"/>
  <c r="T48" i="1" l="1"/>
  <c r="R48" i="1"/>
  <c r="O48" i="1"/>
  <c r="L48" i="1"/>
  <c r="H48" i="1"/>
  <c r="T49" i="1" l="1"/>
  <c r="R49" i="1"/>
  <c r="O49" i="1"/>
  <c r="L49" i="1"/>
  <c r="H49" i="1"/>
  <c r="T51" i="1" l="1"/>
  <c r="R51" i="1"/>
  <c r="O51" i="1"/>
  <c r="L51" i="1"/>
  <c r="H51" i="1"/>
  <c r="T52" i="1" l="1"/>
  <c r="R52" i="1"/>
  <c r="O52" i="1"/>
  <c r="L52" i="1"/>
  <c r="H52" i="1"/>
  <c r="T55" i="1" l="1"/>
  <c r="R55" i="1"/>
  <c r="O55" i="1"/>
  <c r="L55" i="1"/>
  <c r="H55" i="1"/>
  <c r="O61" i="1" l="1"/>
  <c r="L61" i="1"/>
  <c r="H61" i="1"/>
  <c r="T53" i="1" l="1"/>
  <c r="T50" i="1"/>
  <c r="T59" i="1"/>
  <c r="T58" i="1"/>
  <c r="T57" i="1"/>
  <c r="T56" i="1"/>
  <c r="T60" i="1"/>
  <c r="T61" i="1"/>
  <c r="R61" i="1"/>
  <c r="R59" i="1"/>
  <c r="R58" i="1"/>
  <c r="R57" i="1"/>
  <c r="R56" i="1"/>
  <c r="R53" i="1"/>
  <c r="R50" i="1"/>
  <c r="R60" i="1"/>
  <c r="H60" i="1"/>
  <c r="L60" i="1"/>
  <c r="O60" i="1"/>
  <c r="O83" i="1" l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4" i="1"/>
  <c r="O95" i="1"/>
  <c r="O93" i="1"/>
  <c r="O92" i="1"/>
  <c r="O91" i="1"/>
  <c r="O90" i="1"/>
  <c r="O89" i="1"/>
  <c r="O88" i="1"/>
  <c r="O87" i="1"/>
  <c r="O86" i="1"/>
  <c r="O85" i="1"/>
  <c r="O84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59" i="1"/>
  <c r="O58" i="1"/>
  <c r="O57" i="1"/>
  <c r="O56" i="1"/>
  <c r="O53" i="1"/>
  <c r="O50" i="1"/>
  <c r="L83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4" i="1"/>
  <c r="L95" i="1"/>
  <c r="L93" i="1"/>
  <c r="L92" i="1"/>
  <c r="L91" i="1"/>
  <c r="L90" i="1"/>
  <c r="L89" i="1"/>
  <c r="L88" i="1"/>
  <c r="L87" i="1"/>
  <c r="L86" i="1"/>
  <c r="L85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59" i="1"/>
  <c r="L58" i="1"/>
  <c r="L57" i="1"/>
  <c r="L56" i="1"/>
  <c r="L53" i="1"/>
  <c r="L50" i="1"/>
  <c r="H83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5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59" i="1"/>
  <c r="H58" i="1"/>
  <c r="H57" i="1"/>
  <c r="H56" i="1"/>
  <c r="H53" i="1"/>
  <c r="H50" i="1"/>
  <c r="T54" i="1" l="1"/>
  <c r="R54" i="1"/>
  <c r="O54" i="1"/>
  <c r="L54" i="1"/>
  <c r="H54" i="1"/>
  <c r="T62" i="1"/>
  <c r="R62" i="1"/>
  <c r="T63" i="1"/>
  <c r="R63" i="1"/>
  <c r="T64" i="1"/>
  <c r="R64" i="1"/>
  <c r="T65" i="1"/>
  <c r="R65" i="1"/>
  <c r="T66" i="1"/>
  <c r="R66" i="1"/>
  <c r="T67" i="1"/>
  <c r="R67" i="1"/>
  <c r="T68" i="1"/>
  <c r="R68" i="1"/>
  <c r="T69" i="1"/>
  <c r="R69" i="1"/>
  <c r="T70" i="1"/>
  <c r="R70" i="1"/>
  <c r="T71" i="1"/>
  <c r="R71" i="1"/>
  <c r="T72" i="1"/>
  <c r="R72" i="1"/>
  <c r="T73" i="1"/>
  <c r="R73" i="1"/>
  <c r="T74" i="1"/>
  <c r="R74" i="1"/>
  <c r="T75" i="1"/>
  <c r="R75" i="1"/>
  <c r="T76" i="1"/>
  <c r="R76" i="1"/>
  <c r="T77" i="1"/>
  <c r="R77" i="1"/>
  <c r="T78" i="1"/>
  <c r="R78" i="1"/>
  <c r="T79" i="1"/>
  <c r="R79" i="1"/>
  <c r="T80" i="1"/>
  <c r="R80" i="1"/>
  <c r="T81" i="1"/>
  <c r="R81" i="1"/>
  <c r="T82" i="1"/>
  <c r="R82" i="1"/>
  <c r="T85" i="1"/>
  <c r="R85" i="1"/>
  <c r="T83" i="1"/>
  <c r="R83" i="1"/>
  <c r="T84" i="1"/>
  <c r="R84" i="1"/>
  <c r="T86" i="1"/>
  <c r="R86" i="1"/>
  <c r="T87" i="1"/>
  <c r="R87" i="1"/>
  <c r="T88" i="1"/>
  <c r="R88" i="1"/>
  <c r="T89" i="1"/>
  <c r="R89" i="1"/>
  <c r="T90" i="1"/>
  <c r="R90" i="1"/>
  <c r="T91" i="1"/>
  <c r="R91" i="1"/>
  <c r="T92" i="1"/>
  <c r="R92" i="1"/>
  <c r="T93" i="1"/>
  <c r="R93" i="1"/>
  <c r="T94" i="1"/>
  <c r="R94" i="1"/>
  <c r="R96" i="1"/>
  <c r="T96" i="1"/>
  <c r="T95" i="1"/>
  <c r="R95" i="1"/>
  <c r="T97" i="1"/>
  <c r="R97" i="1"/>
  <c r="T98" i="1"/>
  <c r="T99" i="1"/>
  <c r="R99" i="1"/>
  <c r="T105" i="1"/>
  <c r="R105" i="1"/>
  <c r="T113" i="1"/>
  <c r="R113" i="1"/>
  <c r="T112" i="1"/>
  <c r="R112" i="1"/>
  <c r="T100" i="1"/>
  <c r="R100" i="1"/>
  <c r="T101" i="1"/>
  <c r="R101" i="1"/>
  <c r="T102" i="1"/>
  <c r="R102" i="1"/>
  <c r="T104" i="1"/>
  <c r="R104" i="1"/>
  <c r="T103" i="1"/>
  <c r="R103" i="1"/>
  <c r="R106" i="1"/>
  <c r="R107" i="1"/>
  <c r="T106" i="1"/>
  <c r="T107" i="1"/>
  <c r="T108" i="1"/>
  <c r="R108" i="1"/>
  <c r="T109" i="1"/>
  <c r="R109" i="1"/>
  <c r="T110" i="1"/>
  <c r="R110" i="1"/>
  <c r="T115" i="1"/>
  <c r="R115" i="1"/>
  <c r="T111" i="1"/>
  <c r="R111" i="1"/>
  <c r="T134" i="1"/>
  <c r="T132" i="1"/>
  <c r="T130" i="1"/>
  <c r="T131" i="1"/>
  <c r="T129" i="1"/>
  <c r="T127" i="1"/>
  <c r="T128" i="1"/>
  <c r="T125" i="1"/>
  <c r="T126" i="1"/>
  <c r="T123" i="1"/>
  <c r="T124" i="1"/>
  <c r="T121" i="1"/>
  <c r="T122" i="1"/>
  <c r="T119" i="1"/>
  <c r="T120" i="1"/>
  <c r="T117" i="1"/>
  <c r="T116" i="1"/>
  <c r="T114" i="1"/>
  <c r="T118" i="1"/>
  <c r="T133" i="1"/>
  <c r="R134" i="1"/>
  <c r="R132" i="1"/>
  <c r="R130" i="1"/>
  <c r="R131" i="1"/>
  <c r="R129" i="1"/>
  <c r="R127" i="1"/>
  <c r="R128" i="1"/>
  <c r="R125" i="1"/>
  <c r="R126" i="1"/>
  <c r="R123" i="1"/>
  <c r="R124" i="1"/>
  <c r="R121" i="1"/>
  <c r="R122" i="1"/>
  <c r="R119" i="1"/>
  <c r="R120" i="1"/>
  <c r="R117" i="1"/>
  <c r="R116" i="1"/>
  <c r="R114" i="1"/>
  <c r="R118" i="1"/>
  <c r="R98" i="1"/>
  <c r="R133" i="1"/>
</calcChain>
</file>

<file path=xl/sharedStrings.xml><?xml version="1.0" encoding="utf-8"?>
<sst xmlns="http://schemas.openxmlformats.org/spreadsheetml/2006/main" count="704" uniqueCount="318">
  <si>
    <t>Name der Zigarre</t>
  </si>
  <si>
    <t>Produzent</t>
  </si>
  <si>
    <t>Herkunftsland</t>
  </si>
  <si>
    <t>Format</t>
  </si>
  <si>
    <t>Ringmass</t>
  </si>
  <si>
    <t>Erster Eindruck</t>
  </si>
  <si>
    <t>Brandverhalten</t>
  </si>
  <si>
    <t>Rauchvolumen</t>
  </si>
  <si>
    <t>Rauchkonsistenz</t>
  </si>
  <si>
    <t>Zugverhalten</t>
  </si>
  <si>
    <t>Asche</t>
  </si>
  <si>
    <t>Geschmack</t>
  </si>
  <si>
    <t>Preis/Leistung</t>
  </si>
  <si>
    <t>Robusto</t>
  </si>
  <si>
    <t>General Cigar Holdings Inc</t>
  </si>
  <si>
    <t>Corona Grande</t>
  </si>
  <si>
    <t>The day after</t>
  </si>
  <si>
    <t>Rauchzeit in min.</t>
  </si>
  <si>
    <t>Preis in CHF</t>
  </si>
  <si>
    <t xml:space="preserve">Rafael Gonzales </t>
  </si>
  <si>
    <t xml:space="preserve">Macanudo Maduro </t>
  </si>
  <si>
    <t xml:space="preserve">La Flor de Ynclan </t>
  </si>
  <si>
    <t xml:space="preserve">La Libertad </t>
  </si>
  <si>
    <t xml:space="preserve">Davidoff 1000 </t>
  </si>
  <si>
    <t xml:space="preserve">Davidoff 2000 </t>
  </si>
  <si>
    <t xml:space="preserve">Patoro Perfecto </t>
  </si>
  <si>
    <t>Cohiba Siglo V</t>
  </si>
  <si>
    <t xml:space="preserve">Casa de Torres </t>
  </si>
  <si>
    <t>Montecristo</t>
  </si>
  <si>
    <t>El Mundo del Tabaco, Villiger</t>
  </si>
  <si>
    <t>Nicaragua</t>
  </si>
  <si>
    <t>Corona</t>
  </si>
  <si>
    <t>Villiger</t>
  </si>
  <si>
    <t>Panetela</t>
  </si>
  <si>
    <t>Rafael Gonzales</t>
  </si>
  <si>
    <t>Corona extra</t>
  </si>
  <si>
    <t>Partagas</t>
  </si>
  <si>
    <t>Nestor A. Plasencia</t>
  </si>
  <si>
    <t>Honduras</t>
  </si>
  <si>
    <t>Mexico</t>
  </si>
  <si>
    <t>Toro</t>
  </si>
  <si>
    <t>Davidoff</t>
  </si>
  <si>
    <t>Petit Panetela</t>
  </si>
  <si>
    <t>El Laquito</t>
  </si>
  <si>
    <t>Londsdale</t>
  </si>
  <si>
    <t>H. Upmann</t>
  </si>
  <si>
    <t>Pyramid</t>
  </si>
  <si>
    <t>Torpedo</t>
  </si>
  <si>
    <t>Tasting</t>
  </si>
  <si>
    <t>k.A.</t>
  </si>
  <si>
    <t>Details</t>
  </si>
  <si>
    <t>Dom. Republik</t>
  </si>
  <si>
    <t>Geraucht am</t>
  </si>
  <si>
    <t>Ästhetik  Banderole</t>
  </si>
  <si>
    <t>Mittelwert 1</t>
  </si>
  <si>
    <t>Mittelwert 2</t>
  </si>
  <si>
    <t>Mittelwert 3</t>
  </si>
  <si>
    <t>Mittelwert 4</t>
  </si>
  <si>
    <t>Mittelwert gesamt</t>
  </si>
  <si>
    <t>El Credito
USA-Miami/FL</t>
  </si>
  <si>
    <t>Edmundo</t>
  </si>
  <si>
    <t>Vegas Robaina Unicos</t>
  </si>
  <si>
    <t>Don Alejandro Robaina</t>
  </si>
  <si>
    <t>Patoro Salmanasar</t>
  </si>
  <si>
    <t>Patoro</t>
  </si>
  <si>
    <t>Carlos Toraño</t>
  </si>
  <si>
    <t>Exodus 1959</t>
  </si>
  <si>
    <t>Carlos Torano</t>
  </si>
  <si>
    <t>Trinidad Coloniales</t>
  </si>
  <si>
    <t>Grand Corona</t>
  </si>
  <si>
    <t>Sancho Panza</t>
  </si>
  <si>
    <t>Sancho Panza, Sanchos</t>
  </si>
  <si>
    <t>Kuba</t>
  </si>
  <si>
    <t>El Laguito</t>
  </si>
  <si>
    <t>Cuaba Salomones</t>
  </si>
  <si>
    <t>Figurado</t>
  </si>
  <si>
    <t>Romeo y Julietta</t>
  </si>
  <si>
    <r>
      <t>Punch Double Corona</t>
    </r>
    <r>
      <rPr>
        <sz val="10"/>
        <rFont val="Arial"/>
        <family val="2"/>
      </rPr>
      <t xml:space="preserve"> </t>
    </r>
  </si>
  <si>
    <t>Double Corona</t>
  </si>
  <si>
    <t>Punch</t>
  </si>
  <si>
    <t>CAO CX2</t>
  </si>
  <si>
    <t>CAO</t>
  </si>
  <si>
    <t>Double Coronas</t>
  </si>
  <si>
    <t>5..5</t>
  </si>
  <si>
    <t>Vegas Robaina</t>
  </si>
  <si>
    <t>Davidoff Special "T"</t>
  </si>
  <si>
    <t>Ashton Magnum</t>
  </si>
  <si>
    <t>Romeo y Julieta Edicion Limitada 2001</t>
  </si>
  <si>
    <t>Contero Torpedo</t>
  </si>
  <si>
    <t>Perdomo</t>
  </si>
  <si>
    <t>Peterson Grand Reserve Churchill</t>
  </si>
  <si>
    <t>Churchill</t>
  </si>
  <si>
    <t>Peterson</t>
  </si>
  <si>
    <t>Diplomaticos No. 2</t>
  </si>
  <si>
    <t>Bock y CA Golden Edition</t>
  </si>
  <si>
    <t>Robusto Special</t>
  </si>
  <si>
    <t>Belicoso</t>
  </si>
  <si>
    <t>Bolivar</t>
  </si>
  <si>
    <t>Dunhill</t>
  </si>
  <si>
    <t>AVO 787 Perfecto</t>
  </si>
  <si>
    <t>AVO</t>
  </si>
  <si>
    <t>Perfecto</t>
  </si>
  <si>
    <t>Gurkha Special Edition Warlord</t>
  </si>
  <si>
    <t>Torano Factory Honduras</t>
  </si>
  <si>
    <t>Hoyo de Monterrey</t>
  </si>
  <si>
    <t>Gordito</t>
  </si>
  <si>
    <t>Oliva Serie V double Toros</t>
  </si>
  <si>
    <t>Double Robusto</t>
  </si>
  <si>
    <t>Oliva Cigar Co.</t>
  </si>
  <si>
    <t>Bolivar Edicion Regional Legendarios</t>
  </si>
  <si>
    <t>Dobles</t>
  </si>
  <si>
    <t>Carlos Torano Exodus 1959</t>
  </si>
  <si>
    <t>Villiger "1888" Robusto</t>
  </si>
  <si>
    <t>Camacho Corojo</t>
  </si>
  <si>
    <t>Camacho</t>
  </si>
  <si>
    <t>Partagas Lusitanias</t>
  </si>
  <si>
    <t>ICT-International
Kubana de Tabacos, S.A.</t>
  </si>
  <si>
    <t>Cain Straight Ligero Habano 660</t>
  </si>
  <si>
    <t>Double Toro</t>
  </si>
  <si>
    <t>Tabacalera Oliva S.A Nicaragua</t>
  </si>
  <si>
    <t>Por Larranaga Valiosos E. Suiza 2009</t>
  </si>
  <si>
    <t>Piramide</t>
  </si>
  <si>
    <t>Por Larranaga</t>
  </si>
  <si>
    <t>Santa Damiana La Romana</t>
  </si>
  <si>
    <t>Camacho Criollo Diameda</t>
  </si>
  <si>
    <t>La Gloria Cubana Exclusivio Suiza</t>
  </si>
  <si>
    <t>AVO 85th Anniversary</t>
  </si>
  <si>
    <t>Diademas</t>
  </si>
  <si>
    <t>San Cristóbal Mercaderes</t>
  </si>
  <si>
    <t>San Cristóbal de la Habana</t>
  </si>
  <si>
    <t>Bentley Churchill</t>
  </si>
  <si>
    <t>4,5</t>
  </si>
  <si>
    <t>H.Upmann Magnum 50</t>
  </si>
  <si>
    <t xml:space="preserve">Magnum </t>
  </si>
  <si>
    <t>H.Upmann</t>
  </si>
  <si>
    <t>Partagas Serie E No 2</t>
  </si>
  <si>
    <t>Duke</t>
  </si>
  <si>
    <t>Vegas Robaina Don Alejandro</t>
  </si>
  <si>
    <t>Humo Jaguar Grande</t>
  </si>
  <si>
    <t>Magnum / Grande</t>
  </si>
  <si>
    <t>Manufaktur Tabascos de Orients in Danli</t>
  </si>
  <si>
    <t>Alec Bradley Black Market</t>
  </si>
  <si>
    <t>Alec Bradley Cigars</t>
  </si>
  <si>
    <t>Chief</t>
  </si>
  <si>
    <t>Indian Tabac Cigar Co.</t>
  </si>
  <si>
    <t>Montecristo 520 Edicion Limitada 2012</t>
  </si>
  <si>
    <t>Maravillas No 3</t>
  </si>
  <si>
    <t>Saint Luis Rey</t>
  </si>
  <si>
    <t>H.Upmann No.2</t>
  </si>
  <si>
    <t>CAO OSA SOL Lot 58</t>
  </si>
  <si>
    <t>Toro Gordo</t>
  </si>
  <si>
    <t>Honduras American Tabaco</t>
  </si>
  <si>
    <t>AVO The Dominant 13th“ Ltd. 2013</t>
  </si>
  <si>
    <t>Avo Uvezian</t>
  </si>
  <si>
    <t>Brick House Mighty-Mighty</t>
  </si>
  <si>
    <t>Brick House</t>
  </si>
  <si>
    <t>Cuaba Diademas</t>
  </si>
  <si>
    <t>Diadema</t>
  </si>
  <si>
    <t>Romeo y Julieta</t>
  </si>
  <si>
    <t>Vegafina Piramides</t>
  </si>
  <si>
    <t>Vegafina</t>
  </si>
  <si>
    <t>Vegafina Sumum Edición Especial 2012</t>
  </si>
  <si>
    <t>Zirkel #</t>
  </si>
  <si>
    <t>Ramon Allones Superiores</t>
  </si>
  <si>
    <t>Corona Gorda</t>
  </si>
  <si>
    <t>Prefumarer Geschmack</t>
  </si>
  <si>
    <t>Capadura 898 Extra Ligero</t>
  </si>
  <si>
    <t>Jumbo</t>
  </si>
  <si>
    <t>Capadura</t>
  </si>
  <si>
    <t>Durchmesser [mm]</t>
  </si>
  <si>
    <t>Länge [mm]</t>
  </si>
  <si>
    <t>Ramon Allones (Edicion Suiza 2014)</t>
  </si>
  <si>
    <t>Ramon Allones</t>
  </si>
  <si>
    <t>Aging Room Small Batch M356</t>
  </si>
  <si>
    <t>Rafael Nodal</t>
  </si>
  <si>
    <t>Bolivar Presidente (Edicion Suiza 2013)</t>
  </si>
  <si>
    <t>Geniales</t>
  </si>
  <si>
    <t>Camacho Coroja</t>
  </si>
  <si>
    <t>Brun del Ré Colonial</t>
  </si>
  <si>
    <t>Brun del Ré</t>
  </si>
  <si>
    <t>Costa Rica</t>
  </si>
  <si>
    <t>Grand Robusto Sumo</t>
  </si>
  <si>
    <t>Indian Classic Chief</t>
  </si>
  <si>
    <t>Perdomo Reserve 10 Anniversary Criollo</t>
  </si>
  <si>
    <t>El Credito</t>
  </si>
  <si>
    <t>Tabacalera de Garcia</t>
  </si>
  <si>
    <t>AVO Compañero 2009 Limited Edition</t>
  </si>
  <si>
    <t>Bolivar Belicosos Finos Cabinet</t>
  </si>
  <si>
    <t>Dunhill Signed Range Churchill</t>
  </si>
  <si>
    <t>Torro</t>
  </si>
  <si>
    <t>Pyramides Torpedo</t>
  </si>
  <si>
    <t>La Gloria Cubana Serie "R" #6</t>
  </si>
  <si>
    <t>"Bankiers  Zigarre"</t>
  </si>
  <si>
    <t>Montecristo Edmundo</t>
  </si>
  <si>
    <t>H. Upmann No. 2</t>
  </si>
  <si>
    <t>Augusto Reyes (Santiago)</t>
  </si>
  <si>
    <t>La Aurora</t>
  </si>
  <si>
    <t xml:space="preserve">Te-Amo </t>
  </si>
  <si>
    <t>Te-Amo Aniversiaro Vintage 99</t>
  </si>
  <si>
    <t>Partagas 8-9-8 varnished</t>
  </si>
  <si>
    <t xml:space="preserve">Santa Damiana </t>
  </si>
  <si>
    <t>La Meridiana</t>
  </si>
  <si>
    <t>Montecristo No. 2</t>
  </si>
  <si>
    <t>Guantanamera Cristales</t>
  </si>
  <si>
    <t>Guantanamera Decimos</t>
  </si>
  <si>
    <t>Cañonazo</t>
  </si>
  <si>
    <t>Cohiba</t>
  </si>
  <si>
    <t>Cohiba Siglo VI</t>
  </si>
  <si>
    <t>Partagas Edicion Limitada Privada 2014</t>
  </si>
  <si>
    <t>Piramides / Torpedo</t>
  </si>
  <si>
    <t>Perdomo Craft Series Pilsner Gordo C.</t>
  </si>
  <si>
    <t>Gordo</t>
  </si>
  <si>
    <t>Davidoff Escurio</t>
  </si>
  <si>
    <t>Gran Toro</t>
  </si>
  <si>
    <t>Brasilien</t>
  </si>
  <si>
    <t>Camacho American Barrel Aged</t>
  </si>
  <si>
    <t>Honduras - USA</t>
  </si>
  <si>
    <t>Cain Daytona</t>
  </si>
  <si>
    <t>Olivia</t>
  </si>
  <si>
    <t>Brun del Ré Limitada 1638</t>
  </si>
  <si>
    <t>Treasure</t>
  </si>
  <si>
    <t>Rolls-Royce</t>
  </si>
  <si>
    <t>Gilbert deMontsalvat</t>
  </si>
  <si>
    <t>Trinidad Vigia Tubos</t>
  </si>
  <si>
    <t>Torres</t>
  </si>
  <si>
    <t>Trinidad El Laguito</t>
  </si>
  <si>
    <t>La Aroma del Caribe No. 4</t>
  </si>
  <si>
    <t>Ashton in Nicaragua</t>
  </si>
  <si>
    <t>Partagas Maduro No.1</t>
  </si>
  <si>
    <t>Maduro No. 1</t>
  </si>
  <si>
    <t>Samana</t>
  </si>
  <si>
    <t>Samana 
(Tabacalera Don Esteban)</t>
  </si>
  <si>
    <t>Indian Motorcycle 1901</t>
  </si>
  <si>
    <t>Gordos</t>
  </si>
  <si>
    <t>Debonaire Cigars</t>
  </si>
  <si>
    <t>Oliva Serie V Figurado</t>
  </si>
  <si>
    <t>Tabacalera Oliva S.A.</t>
  </si>
  <si>
    <t>San'Doro Maduro</t>
  </si>
  <si>
    <t>La Aurora SA</t>
  </si>
  <si>
    <t>La Aurora D.N.A.</t>
  </si>
  <si>
    <t>Quai d'Orsay</t>
  </si>
  <si>
    <t>Edmundo Crueso</t>
  </si>
  <si>
    <t>Winston Churchill - The late hour</t>
  </si>
  <si>
    <t>Plasencia Alma del Campo Guajiro</t>
  </si>
  <si>
    <t>Robusto Gordo</t>
  </si>
  <si>
    <t>Plasencia</t>
  </si>
  <si>
    <t>Asylum Cigars 13</t>
  </si>
  <si>
    <t>Hercule 70 x 7</t>
  </si>
  <si>
    <t>Unidades</t>
  </si>
  <si>
    <t>Cinco Décadas</t>
  </si>
  <si>
    <t>Diadema (Perfecto)</t>
  </si>
  <si>
    <t>Joya de Nicaragua</t>
  </si>
  <si>
    <t>Gigantes</t>
  </si>
  <si>
    <t>AVO 22 - 30 Years Redux</t>
  </si>
  <si>
    <t>SAN'DORO Colorado</t>
  </si>
  <si>
    <t>Plasencia Cosecha 146 San Luis</t>
  </si>
  <si>
    <t>Plasencia SA</t>
  </si>
  <si>
    <t>PSyKO Seven Maduro</t>
  </si>
  <si>
    <t>Ventura Cigar / Dafidoff</t>
  </si>
  <si>
    <t>Herr Lehmann - No. 5</t>
  </si>
  <si>
    <t>Herr Lehmann, DE-Lahr</t>
  </si>
  <si>
    <t>Deutschland</t>
  </si>
  <si>
    <t>C.L.E.</t>
  </si>
  <si>
    <t>Christian Luis Eiroa</t>
  </si>
  <si>
    <t>Montecristo Añejados</t>
  </si>
  <si>
    <t>Balmoral Añejo XO Nicaragua</t>
  </si>
  <si>
    <t>Balmoral</t>
  </si>
  <si>
    <t>Presidente Robusto 25</t>
  </si>
  <si>
    <t>Unknown</t>
  </si>
  <si>
    <t>El Brujito Toro Gorda</t>
  </si>
  <si>
    <t>Alejandro Alfambra</t>
  </si>
  <si>
    <t>Appenzellos</t>
  </si>
  <si>
    <t>Appenzellos Gemütlich</t>
  </si>
  <si>
    <t>Conde de Irazu</t>
  </si>
  <si>
    <t>Quorum Classic Robusto</t>
  </si>
  <si>
    <t>J.C. Newman Cigar Company</t>
  </si>
  <si>
    <t xml:space="preserve">Caminovación Conexión Gran </t>
  </si>
  <si>
    <t>Caminovation Club</t>
  </si>
  <si>
    <t>La Flor de Copan Belisco</t>
  </si>
  <si>
    <t>Belisco / Torpedo</t>
  </si>
  <si>
    <t>La Flor de Copan Honduras</t>
  </si>
  <si>
    <t>Hoyo de Monterrey Double Corona</t>
  </si>
  <si>
    <t>Prominente</t>
  </si>
  <si>
    <t>Hoyo de Monterrey de José Gener</t>
  </si>
  <si>
    <t>Casa Turrent 1880 Maduro</t>
  </si>
  <si>
    <t>Nueva Matacapan Tabacos</t>
  </si>
  <si>
    <t>Balmoral Series Signaturas Dueto Gordo</t>
  </si>
  <si>
    <t>Mexiko</t>
  </si>
  <si>
    <t>Rocky Patel CSWC</t>
  </si>
  <si>
    <t>5.5.</t>
  </si>
  <si>
    <t>Rocky Patel</t>
  </si>
  <si>
    <t>Plasenica Cosecha 146 Monte Carlo</t>
  </si>
  <si>
    <t>Plasenica</t>
  </si>
  <si>
    <t>Plasenica Reserva Original Perfectico</t>
  </si>
  <si>
    <t>Plasenica Alma Fuerte Sixto Hexagono</t>
  </si>
  <si>
    <t>Hexagono / SW 22</t>
  </si>
  <si>
    <t>Furia Alecta - Die Unaufhörliche</t>
  </si>
  <si>
    <t>Short Robusto</t>
  </si>
  <si>
    <t>Didier Houvenaghel</t>
  </si>
  <si>
    <t>Crazy Monkey</t>
  </si>
  <si>
    <t>Big Robusto</t>
  </si>
  <si>
    <t>Crazy Monkey - Ort unknown</t>
  </si>
  <si>
    <t>Adventura the Conqueror Canonero</t>
  </si>
  <si>
    <t>Gordo plus</t>
  </si>
  <si>
    <t>ADV &amp; McKay Cigars Co. S.R.L.</t>
  </si>
  <si>
    <t>Rocky Patel Disciple</t>
  </si>
  <si>
    <t>Toro - Form Pajero</t>
  </si>
  <si>
    <t>Millenium Lancero / Limited Edition</t>
  </si>
  <si>
    <t>Lancero</t>
  </si>
  <si>
    <t>Ernesto Perez Carrillo / Allegiance Chaperone</t>
  </si>
  <si>
    <t>EPC</t>
  </si>
  <si>
    <t>Cavalry As de Oro</t>
  </si>
  <si>
    <t>Casa 1910</t>
  </si>
  <si>
    <t>Horacio 0 Classic Series</t>
  </si>
  <si>
    <t>Magnum Gordo</t>
  </si>
  <si>
    <t>Horacio</t>
  </si>
  <si>
    <t>La Flor Dominicana Ligero Cabinet L-500</t>
  </si>
  <si>
    <t>La Flor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</si>
</sst>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right" vertical="center" wrapText="1" indent="1"/>
    </xf>
    <xf numFmtId="0" fontId="3" fillId="4" borderId="13" xfId="1" applyFill="1" applyBorder="1" applyAlignment="1" applyProtection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right" vertical="center" wrapText="1" inden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2" fontId="0" fillId="4" borderId="3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center" textRotation="90" wrapText="1"/>
    </xf>
    <xf numFmtId="0" fontId="2" fillId="3" borderId="15" xfId="0" applyFont="1" applyFill="1" applyBorder="1" applyAlignment="1">
      <alignment horizontal="left" textRotation="90" wrapText="1"/>
    </xf>
    <xf numFmtId="0" fontId="2" fillId="3" borderId="18" xfId="0" applyFont="1" applyFill="1" applyBorder="1" applyAlignment="1">
      <alignment horizontal="left" textRotation="90" wrapText="1"/>
    </xf>
    <xf numFmtId="164" fontId="2" fillId="3" borderId="16" xfId="0" applyNumberFormat="1" applyFont="1" applyFill="1" applyBorder="1" applyAlignment="1">
      <alignment horizontal="left" textRotation="90" wrapText="1"/>
    </xf>
    <xf numFmtId="0" fontId="2" fillId="3" borderId="19" xfId="0" applyFont="1" applyFill="1" applyBorder="1" applyAlignment="1">
      <alignment horizontal="left" textRotation="90" wrapText="1"/>
    </xf>
    <xf numFmtId="164" fontId="2" fillId="3" borderId="20" xfId="0" applyNumberFormat="1" applyFont="1" applyFill="1" applyBorder="1" applyAlignment="1">
      <alignment horizontal="left" textRotation="90" wrapText="1"/>
    </xf>
    <xf numFmtId="164" fontId="2" fillId="3" borderId="21" xfId="0" applyNumberFormat="1" applyFont="1" applyFill="1" applyBorder="1" applyAlignment="1">
      <alignment horizontal="left" textRotation="90" wrapText="1"/>
    </xf>
    <xf numFmtId="164" fontId="2" fillId="3" borderId="17" xfId="0" applyNumberFormat="1" applyFont="1" applyFill="1" applyBorder="1" applyAlignment="1">
      <alignment horizontal="left" textRotation="90" wrapText="1"/>
    </xf>
    <xf numFmtId="0" fontId="2" fillId="3" borderId="21" xfId="0" applyFont="1" applyFill="1" applyBorder="1" applyAlignment="1">
      <alignment horizontal="left" textRotation="90" wrapText="1"/>
    </xf>
    <xf numFmtId="2" fontId="2" fillId="3" borderId="21" xfId="0" applyNumberFormat="1" applyFont="1" applyFill="1" applyBorder="1" applyAlignment="1">
      <alignment horizontal="left" textRotation="90" wrapText="1"/>
    </xf>
    <xf numFmtId="0" fontId="2" fillId="3" borderId="19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center" textRotation="90" wrapText="1"/>
    </xf>
    <xf numFmtId="0" fontId="2" fillId="3" borderId="18" xfId="0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 wrapText="1"/>
    </xf>
    <xf numFmtId="164" fontId="0" fillId="2" borderId="22" xfId="0" applyNumberForma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 wrapText="1"/>
    </xf>
    <xf numFmtId="164" fontId="0" fillId="4" borderId="24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2" fontId="0" fillId="2" borderId="28" xfId="0" applyNumberFormat="1" applyFill="1" applyBorder="1" applyAlignment="1">
      <alignment horizontal="right" vertical="center" wrapText="1" inden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2" fontId="0" fillId="4" borderId="2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2" fillId="3" borderId="29" xfId="0" applyFont="1" applyFill="1" applyBorder="1" applyAlignment="1">
      <alignment horizontal="left" textRotation="90" wrapText="1"/>
    </xf>
    <xf numFmtId="164" fontId="0" fillId="2" borderId="30" xfId="0" applyNumberFormat="1" applyFill="1" applyBorder="1" applyAlignment="1">
      <alignment horizontal="center" vertical="center" wrapText="1"/>
    </xf>
    <xf numFmtId="164" fontId="0" fillId="2" borderId="31" xfId="0" applyNumberFormat="1" applyFill="1" applyBorder="1" applyAlignment="1">
      <alignment horizontal="center" vertical="center" wrapText="1"/>
    </xf>
    <xf numFmtId="164" fontId="0" fillId="2" borderId="32" xfId="0" applyNumberForma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" fontId="0" fillId="4" borderId="9" xfId="0" applyNumberForma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 vertical="center" wrapText="1"/>
    </xf>
    <xf numFmtId="1" fontId="0" fillId="4" borderId="22" xfId="0" applyNumberForma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1" fontId="0" fillId="4" borderId="25" xfId="0" applyNumberForma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textRotation="90" wrapText="1"/>
    </xf>
    <xf numFmtId="165" fontId="0" fillId="4" borderId="3" xfId="0" applyNumberFormat="1" applyFill="1" applyBorder="1" applyAlignment="1">
      <alignment horizontal="center" vertical="center" wrapText="1"/>
    </xf>
    <xf numFmtId="165" fontId="0" fillId="4" borderId="4" xfId="0" applyNumberFormat="1" applyFill="1" applyBorder="1" applyAlignment="1">
      <alignment horizontal="center" vertical="center" wrapText="1"/>
    </xf>
    <xf numFmtId="165" fontId="0" fillId="4" borderId="23" xfId="0" applyNumberForma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2" fontId="0" fillId="2" borderId="30" xfId="0" applyNumberFormat="1" applyFill="1" applyBorder="1" applyAlignment="1">
      <alignment horizontal="right" vertical="center" wrapText="1" indent="1"/>
    </xf>
    <xf numFmtId="0" fontId="2" fillId="3" borderId="33" xfId="0" applyFont="1" applyFill="1" applyBorder="1" applyAlignment="1">
      <alignment horizont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zigarrenzirkel.ch/app/download/12534828524/051+Zigarrentasting.pdf?t=1447518455" TargetMode="External"/><Relationship Id="rId117" Type="http://schemas.openxmlformats.org/officeDocument/2006/relationships/hyperlink" Target="https://www.zigarrenzirkel.ch/app/download/16304741224/115+-+Zigarrentasting.pdf?t=1636477266" TargetMode="External"/><Relationship Id="rId21" Type="http://schemas.openxmlformats.org/officeDocument/2006/relationships/hyperlink" Target="http://www.zigarrenzirkel.ch/app/download/12534816424/056+H+Upmann+Magnum+50.pdf?t=1447518455" TargetMode="External"/><Relationship Id="rId42" Type="http://schemas.openxmlformats.org/officeDocument/2006/relationships/hyperlink" Target="http://www.zigarrenzirkel.ch/app/download/12545887624/034+ZZR.Zigarrentasting.pdf?t=1447518455" TargetMode="External"/><Relationship Id="rId47" Type="http://schemas.openxmlformats.org/officeDocument/2006/relationships/hyperlink" Target="http://www.zigarrenzirkel.ch/app/download/12545895124/029+ZZR+Zigarrentasting++Robaina+Don+Alejandro.pdf?t=1447518455" TargetMode="External"/><Relationship Id="rId63" Type="http://schemas.openxmlformats.org/officeDocument/2006/relationships/hyperlink" Target="http://www.zigarrenzirkel.ch/app/download/12545958624/014+Tasting.CohibaSigloV.pdf?t=1447518455" TargetMode="External"/><Relationship Id="rId68" Type="http://schemas.openxmlformats.org/officeDocument/2006/relationships/hyperlink" Target="http://www.zigarrenzirkel.ch/app/download/12545969424/011+Tasting.LaAurora.Robusto.pdf?t=1447518455" TargetMode="External"/><Relationship Id="rId84" Type="http://schemas.openxmlformats.org/officeDocument/2006/relationships/hyperlink" Target="http://www.zigarrenzirkel.ch/app/download/12925792724/081+Zigarrentasting.pdf?t=1452293610" TargetMode="External"/><Relationship Id="rId89" Type="http://schemas.openxmlformats.org/officeDocument/2006/relationships/hyperlink" Target="http://www.zigarrenzirkel.ch/app/download/13724953524/Zirkel+86+Zigarrentasting.pdf?t=1478274434" TargetMode="External"/><Relationship Id="rId112" Type="http://schemas.openxmlformats.org/officeDocument/2006/relationships/hyperlink" Target="https://www.zigarrenzirkel.ch/app/download/15930290424/109+-+Zigarrentasting.pdf?t=1599421526" TargetMode="External"/><Relationship Id="rId133" Type="http://schemas.openxmlformats.org/officeDocument/2006/relationships/hyperlink" Target="https://www.zigarrenzirkel.ch/app/download/16775438324/127+-+Zigarrentasting.pdf?t=1700235035" TargetMode="External"/><Relationship Id="rId16" Type="http://schemas.openxmlformats.org/officeDocument/2006/relationships/hyperlink" Target="http://www.zigarrenzirkel.ch/app/download/12534746024/061+Zigarrentasting.pdf?t=1447518455" TargetMode="External"/><Relationship Id="rId107" Type="http://schemas.openxmlformats.org/officeDocument/2006/relationships/hyperlink" Target="https://www.zigarrenzirkel.ch/app/download/15610704724/104+-+Zigarrentasting.pdf?t=1574267192" TargetMode="External"/><Relationship Id="rId11" Type="http://schemas.openxmlformats.org/officeDocument/2006/relationships/hyperlink" Target="http://www.zigarrenzirkel.ch/app/download/12534727024/067+Zigarrentasting.pdf?t=1447518455" TargetMode="External"/><Relationship Id="rId32" Type="http://schemas.openxmlformats.org/officeDocument/2006/relationships/hyperlink" Target="http://www.zigarrenzirkel.ch/app/download/12534882224/044+ZZR+Tasting.pdf?t=1447518455" TargetMode="External"/><Relationship Id="rId37" Type="http://schemas.openxmlformats.org/officeDocument/2006/relationships/hyperlink" Target="http://www.zigarrenzirkel.ch/app/download/12545876224/039+ZZR+Zigarrentasting.pdf?t=1447518455" TargetMode="External"/><Relationship Id="rId53" Type="http://schemas.openxmlformats.org/officeDocument/2006/relationships/hyperlink" Target="http://www.zigarrenzirkel.ch/app/download/12545915624/023+ZZR.Zigarrentasting.SanchoPanza.Sanchos.pdf?t=1447518455" TargetMode="External"/><Relationship Id="rId58" Type="http://schemas.openxmlformats.org/officeDocument/2006/relationships/hyperlink" Target="http://www.zigarrenzirkel.ch/app/download/12545938024/018+ZZR.Zigarrentasting.0018.Perdomo+Cantero.pdf?t=1447518455" TargetMode="External"/><Relationship Id="rId74" Type="http://schemas.openxmlformats.org/officeDocument/2006/relationships/hyperlink" Target="http://www.zigarrenzirkel.ch/app/download/12546001724/008+Tasting.Macanudo.pdf?t=1447518455" TargetMode="External"/><Relationship Id="rId79" Type="http://schemas.openxmlformats.org/officeDocument/2006/relationships/hyperlink" Target="http://www.zigarrenzirkel.ch/app/download/12546013624/004+Tasting.Guantanamera.Cristales.pdf?t=1447518455" TargetMode="External"/><Relationship Id="rId102" Type="http://schemas.openxmlformats.org/officeDocument/2006/relationships/hyperlink" Target="https://www.zigarrenzirkel.ch/app/download/15305732324/ZZR+-+Zigarrentasting+099.pdf?t=1546620070" TargetMode="External"/><Relationship Id="rId123" Type="http://schemas.openxmlformats.org/officeDocument/2006/relationships/hyperlink" Target="https://www.zigarrenzirkel.ch/app/download/16523066924/120++-+Zigarrentasting.pdf?t=1662130055" TargetMode="External"/><Relationship Id="rId128" Type="http://schemas.openxmlformats.org/officeDocument/2006/relationships/hyperlink" Target="https://www.zigarrenzirkel.ch/app/download/16644595824/123+-+Zigarrentasting.pdf?t=1678120133" TargetMode="External"/><Relationship Id="rId5" Type="http://schemas.openxmlformats.org/officeDocument/2006/relationships/hyperlink" Target="http://www.zigarrenzirkel.ch/app/download/12534118124/074+Zigarrentasting.pdf?t=1447518455" TargetMode="External"/><Relationship Id="rId90" Type="http://schemas.openxmlformats.org/officeDocument/2006/relationships/hyperlink" Target="https://www.zigarrenzirkel.ch/app/download/13892224924/Zirkel+087-+Zigarrentasting.pdf?t=1483736958" TargetMode="External"/><Relationship Id="rId95" Type="http://schemas.openxmlformats.org/officeDocument/2006/relationships/hyperlink" Target="https://www.zigarrenzirkel.ch/app/download/14737032724/ZZR+92+-+Zigarrentasting.pdf?t=1510246425" TargetMode="External"/><Relationship Id="rId14" Type="http://schemas.openxmlformats.org/officeDocument/2006/relationships/hyperlink" Target="http://www.zigarrenzirkel.ch/app/download/12534736824/064+Zigarrentasting.pdf?t=1447518455" TargetMode="External"/><Relationship Id="rId22" Type="http://schemas.openxmlformats.org/officeDocument/2006/relationships/hyperlink" Target="http://www.zigarrenzirkel.ch/app/download/12534820824/055+Zigarrentasting.pdf?t=1447518455" TargetMode="External"/><Relationship Id="rId27" Type="http://schemas.openxmlformats.org/officeDocument/2006/relationships/hyperlink" Target="http://www.zigarrenzirkel.ch/app/download/12534847224/049+ZZR+Zigarrentasting+Camacho.pdf?t=1447518455" TargetMode="External"/><Relationship Id="rId30" Type="http://schemas.openxmlformats.org/officeDocument/2006/relationships/hyperlink" Target="http://www.zigarrenzirkel.ch/app/download/12534864824/046+Tasting+Cain+Straight+Ligero.pdf?t=1447518455" TargetMode="External"/><Relationship Id="rId35" Type="http://schemas.openxmlformats.org/officeDocument/2006/relationships/hyperlink" Target="http://www.zigarrenzirkel.ch/app/download/12545874324/041+Zigarrentasting.pdf?t=1447518455" TargetMode="External"/><Relationship Id="rId43" Type="http://schemas.openxmlformats.org/officeDocument/2006/relationships/hyperlink" Target="http://www.zigarrenzirkel.ch/app/download/12545888024/033+ZZR.Zigarrentasting.Bocky.pdf?t=1447518455" TargetMode="External"/><Relationship Id="rId48" Type="http://schemas.openxmlformats.org/officeDocument/2006/relationships/hyperlink" Target="http://www.zigarrenzirkel.ch/app/download/12545900324/028+ZZR.Zigarrentasting.pdf?t=1447518455" TargetMode="External"/><Relationship Id="rId56" Type="http://schemas.openxmlformats.org/officeDocument/2006/relationships/hyperlink" Target="http://www.zigarrenzirkel.ch/app/download/12545932824/020+Tasting.RobainaUnicos.pdf?t=1447518455" TargetMode="External"/><Relationship Id="rId64" Type="http://schemas.openxmlformats.org/officeDocument/2006/relationships/hyperlink" Target="http://www.zigarrenzirkel.ch/app/download/12545960224/013+Tasting.Patoro.Perfecto.pdf?t=1447518455" TargetMode="External"/><Relationship Id="rId69" Type="http://schemas.openxmlformats.org/officeDocument/2006/relationships/hyperlink" Target="http://www.zigarrenzirkel.ch/app/download/12545971924/010+Tasting.Te-Amo.Robusto.pdf?t=1447518455" TargetMode="External"/><Relationship Id="rId77" Type="http://schemas.openxmlformats.org/officeDocument/2006/relationships/hyperlink" Target="http://www.zigarrenzirkel.ch/app/download/12546009624/006+Tasting.Santa.Damiana.pdf?t=1447518455" TargetMode="External"/><Relationship Id="rId100" Type="http://schemas.openxmlformats.org/officeDocument/2006/relationships/hyperlink" Target="https://www.zigarrenzirkel.ch/app/download/15194935024/ZZR+-+Zigarrentasting+97+2018.pdf?t=1537541087" TargetMode="External"/><Relationship Id="rId105" Type="http://schemas.openxmlformats.org/officeDocument/2006/relationships/hyperlink" Target="https://www.zigarrenzirkel.ch/app/download/15470723824/102+ZZR+-+Zigarrentasting.pdf?t=1562600131" TargetMode="External"/><Relationship Id="rId113" Type="http://schemas.openxmlformats.org/officeDocument/2006/relationships/hyperlink" Target="https://www.zigarrenzirkel.ch/app/download/16054619524/111+-+Zigarrentasting.pdf?t=1615224058" TargetMode="External"/><Relationship Id="rId118" Type="http://schemas.openxmlformats.org/officeDocument/2006/relationships/hyperlink" Target="https://www.zigarrenzirkel.ch/app/download/16361375424/116+-+Zigarrentasting.pdf?t=1641744609" TargetMode="External"/><Relationship Id="rId126" Type="http://schemas.openxmlformats.org/officeDocument/2006/relationships/hyperlink" Target="https://www.zigarrenzirkel.ch/app/download/16554552224/121++-+Zigarrentasting+-+3.pdf?t=1667239378" TargetMode="External"/><Relationship Id="rId134" Type="http://schemas.openxmlformats.org/officeDocument/2006/relationships/hyperlink" Target="https://www.zigarrenzirkel.ch/app/download/16791961524/128+-+Zigarrentasting.pdf?t=1704469103" TargetMode="External"/><Relationship Id="rId8" Type="http://schemas.openxmlformats.org/officeDocument/2006/relationships/hyperlink" Target="http://www.zigarrenzirkel.ch/app/download/12534135824/070+Zigarrentasting.pdf?t=1447518455" TargetMode="External"/><Relationship Id="rId51" Type="http://schemas.openxmlformats.org/officeDocument/2006/relationships/hyperlink" Target="http://www.zigarrenzirkel.ch/app/download/12545912624/025+ZZR.Zigarrentasting.0025.Peterson.pdf?t=1447518455" TargetMode="External"/><Relationship Id="rId72" Type="http://schemas.openxmlformats.org/officeDocument/2006/relationships/hyperlink" Target="http://www.zigarrenzirkel.ch/app/download/12545991924/009+Tasting.Partagas.898.pdf?t=1447518455" TargetMode="External"/><Relationship Id="rId80" Type="http://schemas.openxmlformats.org/officeDocument/2006/relationships/hyperlink" Target="http://www.zigarrenzirkel.ch/app/download/12546016224/004Tasting.Guantanamera.Decimos.pdf?t=1447518455" TargetMode="External"/><Relationship Id="rId85" Type="http://schemas.openxmlformats.org/officeDocument/2006/relationships/hyperlink" Target="http://www.zigarrenzirkel.ch/app/download/13257770924/082+Zigarrentasting.pdf?t=1457260137" TargetMode="External"/><Relationship Id="rId93" Type="http://schemas.openxmlformats.org/officeDocument/2006/relationships/hyperlink" Target="https://www.zigarrenzirkel.ch/app/download/14558821724/Zirkel+090+-+Zigarrentasting.pdf?t=1500809217" TargetMode="External"/><Relationship Id="rId98" Type="http://schemas.openxmlformats.org/officeDocument/2006/relationships/hyperlink" Target="https://www.zigarrenzirkel.ch/app/download/15061206124/095+ZZR+-+Zigarrentasting.pdf?t=1531494649" TargetMode="External"/><Relationship Id="rId121" Type="http://schemas.openxmlformats.org/officeDocument/2006/relationships/hyperlink" Target="https://www.zigarrenzirkel.ch/app/download/16503881124/119+-+Zigarrentasting.pdf?t=1658848194" TargetMode="External"/><Relationship Id="rId3" Type="http://schemas.openxmlformats.org/officeDocument/2006/relationships/hyperlink" Target="http://www.zigarrenzirkel.ch/app/download/12534117224/076+Zigarrentasting.pdf?t=1447518455" TargetMode="External"/><Relationship Id="rId12" Type="http://schemas.openxmlformats.org/officeDocument/2006/relationships/hyperlink" Target="http://www.zigarrenzirkel.ch/app/download/12534735324/066+Zigarrentasting.pdf?t=1447518455" TargetMode="External"/><Relationship Id="rId17" Type="http://schemas.openxmlformats.org/officeDocument/2006/relationships/hyperlink" Target="http://www.zigarrenzirkel.ch/app/download/12534747224/060+Zigarrentasting_Black+Market.pdf?t=1447518455" TargetMode="External"/><Relationship Id="rId25" Type="http://schemas.openxmlformats.org/officeDocument/2006/relationships/hyperlink" Target="http://www.zigarrenzirkel.ch/app/download/12534823624/052+Zigarrentasting+Perdomo+Reserve+10+Year+Anniversary+Criollo.pdf?t=1447518455" TargetMode="External"/><Relationship Id="rId33" Type="http://schemas.openxmlformats.org/officeDocument/2006/relationships/hyperlink" Target="http://www.zigarrenzirkel.ch/app/download/12534883424/043+ZZR.Zigarrentasting.0043.pdf?t=1447518455" TargetMode="External"/><Relationship Id="rId38" Type="http://schemas.openxmlformats.org/officeDocument/2006/relationships/hyperlink" Target="http://www.zigarrenzirkel.ch/app/download/12545879624/038+Zigarrentasting++Hoyo+de+Monterrey.pdf?t=1447518455" TargetMode="External"/><Relationship Id="rId46" Type="http://schemas.openxmlformats.org/officeDocument/2006/relationships/hyperlink" Target="http://www.zigarrenzirkel.ch/app/download/12545894224/030+ZZR+Zigarrentasting+Davidoff+Schiff+16+8+07.pdf?t=1447518455" TargetMode="External"/><Relationship Id="rId59" Type="http://schemas.openxmlformats.org/officeDocument/2006/relationships/hyperlink" Target="http://www.zigarrenzirkel.ch/app/download/12545942424/018+ZZR.Zigarrentasting.0018.Romeo+y+Julieta.pdf?t=1447518455" TargetMode="External"/><Relationship Id="rId67" Type="http://schemas.openxmlformats.org/officeDocument/2006/relationships/hyperlink" Target="http://www.zigarrenzirkel.ch/app/download/12545964724/011+Tasting.CarlosTorano.pdf?t=1447518455" TargetMode="External"/><Relationship Id="rId103" Type="http://schemas.openxmlformats.org/officeDocument/2006/relationships/hyperlink" Target="https://www.zigarrenzirkel.ch/app/download/15372366424/100+ZZR+-+Zigarrentasting.pdf?t=1551893055" TargetMode="External"/><Relationship Id="rId108" Type="http://schemas.openxmlformats.org/officeDocument/2006/relationships/hyperlink" Target="https://www.zigarrenzirkel.ch/app/download/15640585624/105+-+Zigarrentasting.pdf?t=1578070275" TargetMode="External"/><Relationship Id="rId116" Type="http://schemas.openxmlformats.org/officeDocument/2006/relationships/hyperlink" Target="https://www.zigarrenzirkel.ch/app/download/16233599624/114+-+Zigarrentasting.pdf?t=1630679844" TargetMode="External"/><Relationship Id="rId124" Type="http://schemas.openxmlformats.org/officeDocument/2006/relationships/hyperlink" Target="https://www.zigarrenzirkel.ch/app/download/16554550324/121%20%20-%20Zigarrentasting%20-%201.pdf?t=1667239365" TargetMode="External"/><Relationship Id="rId129" Type="http://schemas.openxmlformats.org/officeDocument/2006/relationships/hyperlink" Target="https://www.zigarrenzirkel.ch/app/download/16821778124/129+-+Zigarrentasting.pdf?t=1711381841" TargetMode="External"/><Relationship Id="rId20" Type="http://schemas.openxmlformats.org/officeDocument/2006/relationships/hyperlink" Target="http://www.zigarrenzirkel.ch/app/download/12534813524/057+ZZR+Zigarrentasting+Partagas+Serie+E+no+2.pdf?t=1447518455" TargetMode="External"/><Relationship Id="rId41" Type="http://schemas.openxmlformats.org/officeDocument/2006/relationships/hyperlink" Target="http://www.zigarrenzirkel.ch/app/download/12545886724/035+Zigarrentasting+Bolivar+Belicosos+Finos.pdf?t=1447518455" TargetMode="External"/><Relationship Id="rId54" Type="http://schemas.openxmlformats.org/officeDocument/2006/relationships/hyperlink" Target="http://www.zigarrenzirkel.ch/app/download/12545920124/022+Tasting.Carlos.Torano.Exodus.pdf?t=1447518455" TargetMode="External"/><Relationship Id="rId62" Type="http://schemas.openxmlformats.org/officeDocument/2006/relationships/hyperlink" Target="http://www.zigarrenzirkel.ch/app/download/12545954624/015+Tasting.UpmanNo2.pdf?t=1447518455" TargetMode="External"/><Relationship Id="rId70" Type="http://schemas.openxmlformats.org/officeDocument/2006/relationships/hyperlink" Target="http://www.zigarrenzirkel.ch/app/download/12545972924/010+Tasting.Te-Amo.Toro.pdf?t=1447518455" TargetMode="External"/><Relationship Id="rId75" Type="http://schemas.openxmlformats.org/officeDocument/2006/relationships/hyperlink" Target="http://www.zigarrenzirkel.ch/app/download/12546002224/007+Tasting.Rafael.Gonzales.pdf?t=1447518455" TargetMode="External"/><Relationship Id="rId83" Type="http://schemas.openxmlformats.org/officeDocument/2006/relationships/hyperlink" Target="http://www.zigarrenzirkel.ch/app/download/12534100424/080+Zigarrentasting.pdf?t=1447518455" TargetMode="External"/><Relationship Id="rId88" Type="http://schemas.openxmlformats.org/officeDocument/2006/relationships/hyperlink" Target="http://www.zigarrenzirkel.ch/app/download/13605762224/085+ZZR+-+Zigarrentasting.pdf?t=1472830235" TargetMode="External"/><Relationship Id="rId91" Type="http://schemas.openxmlformats.org/officeDocument/2006/relationships/hyperlink" Target="https://www.zigarrenzirkel.ch/app/download/14059906524/Zirkel+088+-+Zigarren+Tasting.pdf?t=1489423650" TargetMode="External"/><Relationship Id="rId96" Type="http://schemas.openxmlformats.org/officeDocument/2006/relationships/hyperlink" Target="https://www.zigarrenzirkel.ch/app/download/14788467324/ZZR+93+-+Zigarrentasting.pdf?t=1515169008" TargetMode="External"/><Relationship Id="rId111" Type="http://schemas.openxmlformats.org/officeDocument/2006/relationships/hyperlink" Target="https://www.zigarrenzirkel.ch/app/download/15870806824/108+-+Zigarrentasting.pdf?t=1594147901" TargetMode="External"/><Relationship Id="rId132" Type="http://schemas.openxmlformats.org/officeDocument/2006/relationships/hyperlink" Target="https://www.zigarrenzirkel.ch/app/download/16747558824/126+-+Zigarrentasting.pdf?t=1694185181" TargetMode="External"/><Relationship Id="rId1" Type="http://schemas.openxmlformats.org/officeDocument/2006/relationships/hyperlink" Target="http://www.zigarrenzirkel.ch/app/download/12534106624/079+Tasting.pdf?t=1447518455" TargetMode="External"/><Relationship Id="rId6" Type="http://schemas.openxmlformats.org/officeDocument/2006/relationships/hyperlink" Target="http://www.zigarrenzirkel.ch/app/download/12583561024/073+Zigarrentasting.pdf?t=1447518476" TargetMode="External"/><Relationship Id="rId15" Type="http://schemas.openxmlformats.org/officeDocument/2006/relationships/hyperlink" Target="http://www.zigarrenzirkel.ch/app/download/12534737324/062+ZZR+Tasting.pdf?t=1447518455" TargetMode="External"/><Relationship Id="rId23" Type="http://schemas.openxmlformats.org/officeDocument/2006/relationships/hyperlink" Target="http://www.zigarrenzirkel.ch/app/download/12534821424/054+Zigarrentasting+SanCristobal.Mercaderes.pdf?t=1447518455" TargetMode="External"/><Relationship Id="rId28" Type="http://schemas.openxmlformats.org/officeDocument/2006/relationships/hyperlink" Target="http://www.zigarrenzirkel.ch/app/download/12534852324/048+Zigarrentasting+Santa+Damiana.pdf?t=1447518455" TargetMode="External"/><Relationship Id="rId36" Type="http://schemas.openxmlformats.org/officeDocument/2006/relationships/hyperlink" Target="http://www.zigarrenzirkel.ch/app/download/12545875224/040+Tasting+Bolivar+Edicion+Regional+Legendarios.pdf?t=1447518455" TargetMode="External"/><Relationship Id="rId49" Type="http://schemas.openxmlformats.org/officeDocument/2006/relationships/hyperlink" Target="http://www.zigarrenzirkel.ch/app/download/12545902724/027+Tasting_Cuaba_Salomones.pdf?t=1447518455" TargetMode="External"/><Relationship Id="rId57" Type="http://schemas.openxmlformats.org/officeDocument/2006/relationships/hyperlink" Target="http://www.zigarrenzirkel.ch/app/download/12545937424/019+Tasting.LaGloriaCubana.pdf?t=1447518455" TargetMode="External"/><Relationship Id="rId106" Type="http://schemas.openxmlformats.org/officeDocument/2006/relationships/hyperlink" Target="https://www.zigarrenzirkel.ch/app/download/15532198524/103+-+Zigarrentasting.pdf?t=1567782695" TargetMode="External"/><Relationship Id="rId114" Type="http://schemas.openxmlformats.org/officeDocument/2006/relationships/hyperlink" Target="https://www.zigarrenzirkel.ch/app/download/16131937924/112+-+Zigarrentasting.pdf?t=1621871206" TargetMode="External"/><Relationship Id="rId119" Type="http://schemas.openxmlformats.org/officeDocument/2006/relationships/hyperlink" Target="https://www.zigarrenzirkel.ch/app/download/16396501424/117+-+Zigarrentasting.pdf?t=1646589266" TargetMode="External"/><Relationship Id="rId127" Type="http://schemas.openxmlformats.org/officeDocument/2006/relationships/hyperlink" Target="https://www.zigarrenzirkel.ch/app/download/16601678924/122+-+Zigarrentasting.pdf?t=1673021888" TargetMode="External"/><Relationship Id="rId10" Type="http://schemas.openxmlformats.org/officeDocument/2006/relationships/hyperlink" Target="http://www.zigarrenzirkel.ch/app/download/12534724024/068+Zigarrentasting.pdf?t=1447518455" TargetMode="External"/><Relationship Id="rId31" Type="http://schemas.openxmlformats.org/officeDocument/2006/relationships/hyperlink" Target="http://www.zigarrenzirkel.ch/app/download/12534877224/045+Tasting.AVOcompaneroLE2009.pdf?t=1447518455" TargetMode="External"/><Relationship Id="rId44" Type="http://schemas.openxmlformats.org/officeDocument/2006/relationships/hyperlink" Target="http://www.zigarrenzirkel.ch/app/download/12545889124/032+Zigarrentasting.pdf?t=1447518455" TargetMode="External"/><Relationship Id="rId52" Type="http://schemas.openxmlformats.org/officeDocument/2006/relationships/hyperlink" Target="http://www.zigarrenzirkel.ch/app/download/12545914524/024+Tasting.Trinidad.Coloniales.pdf?t=1447518455" TargetMode="External"/><Relationship Id="rId60" Type="http://schemas.openxmlformats.org/officeDocument/2006/relationships/hyperlink" Target="http://www.zigarrenzirkel.ch/app/download/12545948124/017+Tasting.CasadeTorres.pdf?t=1447518455" TargetMode="External"/><Relationship Id="rId65" Type="http://schemas.openxmlformats.org/officeDocument/2006/relationships/hyperlink" Target="http://www.zigarrenzirkel.ch/app/download/12545961024/012+Tasting.Davidoff1000.pdf?t=1447518455" TargetMode="External"/><Relationship Id="rId73" Type="http://schemas.openxmlformats.org/officeDocument/2006/relationships/hyperlink" Target="http://www.zigarrenzirkel.ch/app/download/12545997224/008+Tasting.La.Flor.de.Ynclan.pdf?t=1447518455" TargetMode="External"/><Relationship Id="rId78" Type="http://schemas.openxmlformats.org/officeDocument/2006/relationships/hyperlink" Target="http://www.zigarrenzirkel.ch/app/download/12546012124/005+Tasting.Montecristo.No2.pdf?t=1447518455" TargetMode="External"/><Relationship Id="rId81" Type="http://schemas.openxmlformats.org/officeDocument/2006/relationships/hyperlink" Target="http://www.zigarrenzirkel.ch/app/download/12679243824/072%20Zigarrentasting.pdf?t=1448989566" TargetMode="External"/><Relationship Id="rId86" Type="http://schemas.openxmlformats.org/officeDocument/2006/relationships/hyperlink" Target="http://www.zigarrenzirkel.ch/app/download/13438981624/083+Zigarrentasting.pdf?t=1462003677" TargetMode="External"/><Relationship Id="rId94" Type="http://schemas.openxmlformats.org/officeDocument/2006/relationships/hyperlink" Target="https://www.zigarrenzirkel.ch/app/download/14650078624/ZZR+91+-+Zigarrentasting.pdf?t=1505146231" TargetMode="External"/><Relationship Id="rId99" Type="http://schemas.openxmlformats.org/officeDocument/2006/relationships/hyperlink" Target="https://www.zigarrenzirkel.ch/app/download/15061205924/ZZR+-+Zigarrentasting+96+2018.pdf?t=1531494649" TargetMode="External"/><Relationship Id="rId101" Type="http://schemas.openxmlformats.org/officeDocument/2006/relationships/hyperlink" Target="https://www.zigarrenzirkel.ch/app/download/15254085124/ZZR+-+Zigarrentasting+098.pdf?t=1541346068" TargetMode="External"/><Relationship Id="rId122" Type="http://schemas.openxmlformats.org/officeDocument/2006/relationships/hyperlink" Target="https://www.zigarrenzirkel.ch/app/download/16523066924/120++-+Zigarrentasting.pdf?t=1662130055" TargetMode="External"/><Relationship Id="rId130" Type="http://schemas.openxmlformats.org/officeDocument/2006/relationships/hyperlink" Target="https://www.zigarrenzirkel.ch/app/download/16689972824/124+-+Zigarrentasting.pdf?t=1683733884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www.zigarrenzirkel.ch/app/download/12534117724/075+Zigarrentasting+Aging+room+small+batch.pdf?t=1447518455" TargetMode="External"/><Relationship Id="rId9" Type="http://schemas.openxmlformats.org/officeDocument/2006/relationships/hyperlink" Target="http://www.zigarrenzirkel.ch/app/download/12534714624/069+Zigarrentasting.pdf?t=1447518455" TargetMode="External"/><Relationship Id="rId13" Type="http://schemas.openxmlformats.org/officeDocument/2006/relationships/hyperlink" Target="http://www.zigarrenzirkel.ch/app/download/12534736424/065+Tasting.pdf?t=1447518455" TargetMode="External"/><Relationship Id="rId18" Type="http://schemas.openxmlformats.org/officeDocument/2006/relationships/hyperlink" Target="http://www.zigarrenzirkel.ch/app/download/12534751824/059+Zigarrentasting.pdf?t=1447518455" TargetMode="External"/><Relationship Id="rId39" Type="http://schemas.openxmlformats.org/officeDocument/2006/relationships/hyperlink" Target="http://www.zigarrenzirkel.ch/app/download/12545884624/037+Zigarrentasting.pdf?t=1447518455" TargetMode="External"/><Relationship Id="rId109" Type="http://schemas.openxmlformats.org/officeDocument/2006/relationships/hyperlink" Target="https://www.zigarrenzirkel.ch/app/download/15690910224/106+-+Zigarrentasting.pdf?t=1583859150" TargetMode="External"/><Relationship Id="rId34" Type="http://schemas.openxmlformats.org/officeDocument/2006/relationships/hyperlink" Target="http://www.zigarrenzirkel.ch/app/download/12545872324/042+ZZR.Zigarrentasting.Villiger+1888.pdf?t=1447518455" TargetMode="External"/><Relationship Id="rId50" Type="http://schemas.openxmlformats.org/officeDocument/2006/relationships/hyperlink" Target="http://www.zigarrenzirkel.ch/app/download/12545906024/026+Tasting+Punch+Double+Corona.pdf?t=1447518455" TargetMode="External"/><Relationship Id="rId55" Type="http://schemas.openxmlformats.org/officeDocument/2006/relationships/hyperlink" Target="http://www.zigarrenzirkel.ch/app/download/12545930924/021+Tasting.PatoroSalmanasar.pdf?t=1447518455" TargetMode="External"/><Relationship Id="rId76" Type="http://schemas.openxmlformats.org/officeDocument/2006/relationships/hyperlink" Target="http://www.zigarrenzirkel.ch/app/download/12546006824/006+Tasting.La.Meridiana.pdf?t=1447518455" TargetMode="External"/><Relationship Id="rId97" Type="http://schemas.openxmlformats.org/officeDocument/2006/relationships/hyperlink" Target="https://www.zigarrenzirkel.ch/app/download/14878840124/094+ZZR+-+Zigarrentasting.pdf?t=1520007448" TargetMode="External"/><Relationship Id="rId104" Type="http://schemas.openxmlformats.org/officeDocument/2006/relationships/hyperlink" Target="https://www.zigarrenzirkel.ch/app/download/15421878424/Zigarrentasting_101.pdf?t=1557502124" TargetMode="External"/><Relationship Id="rId120" Type="http://schemas.openxmlformats.org/officeDocument/2006/relationships/hyperlink" Target="https://www.zigarrenzirkel.ch/app/download/16450018924/118+-+Zigarrentasting.pdf?t=1652454905" TargetMode="External"/><Relationship Id="rId125" Type="http://schemas.openxmlformats.org/officeDocument/2006/relationships/hyperlink" Target="https://www.zigarrenzirkel.ch/app/download/16554550524/121++-+Zigarrentasting+-+2.pdf?t=1667239365" TargetMode="External"/><Relationship Id="rId7" Type="http://schemas.openxmlformats.org/officeDocument/2006/relationships/hyperlink" Target="http://www.zigarrenzirkel.ch/app/download/12534127124/071+Tasting.pdf?t=1447518455" TargetMode="External"/><Relationship Id="rId71" Type="http://schemas.openxmlformats.org/officeDocument/2006/relationships/hyperlink" Target="http://www.zigarrenzirkel.ch/app/download/12545981924/009+Tasting.La.Libertad.pdf?t=1447518455" TargetMode="External"/><Relationship Id="rId92" Type="http://schemas.openxmlformats.org/officeDocument/2006/relationships/hyperlink" Target="https://www.zigarrenzirkel.ch/app/download/14260130724/Zirkel+089+-+Zigarrentasting.pdf?t=1494861770" TargetMode="External"/><Relationship Id="rId2" Type="http://schemas.openxmlformats.org/officeDocument/2006/relationships/hyperlink" Target="http://www.zigarrenzirkel.ch/app/download/12534109224/078+Zigarrentasting.pdf?t=1447518455" TargetMode="External"/><Relationship Id="rId29" Type="http://schemas.openxmlformats.org/officeDocument/2006/relationships/hyperlink" Target="http://www.zigarrenzirkel.ch/app/download/12534856124/047+Zigarrentasting.+Por+Larranaga.pdf?t=1447518455" TargetMode="External"/><Relationship Id="rId24" Type="http://schemas.openxmlformats.org/officeDocument/2006/relationships/hyperlink" Target="http://www.zigarrenzirkel.ch/app/download/12534822224/053+Zigarrentasting.pdf?t=1447518455" TargetMode="External"/><Relationship Id="rId40" Type="http://schemas.openxmlformats.org/officeDocument/2006/relationships/hyperlink" Target="http://www.zigarrenzirkel.ch/app/download/12545886124/036_AVO787_perfecto.pdf?t=1447518455" TargetMode="External"/><Relationship Id="rId45" Type="http://schemas.openxmlformats.org/officeDocument/2006/relationships/hyperlink" Target="http://www.zigarrenzirkel.ch/app/download/12545892024/031+Tasting+Ashton+Magnum+_Robusto_.pdf?t=1447518455" TargetMode="External"/><Relationship Id="rId66" Type="http://schemas.openxmlformats.org/officeDocument/2006/relationships/hyperlink" Target="http://www.zigarrenzirkel.ch/app/download/12545962024/012+Tasting.Davidoff2000.pdf?t=1447518455" TargetMode="External"/><Relationship Id="rId87" Type="http://schemas.openxmlformats.org/officeDocument/2006/relationships/hyperlink" Target="http://www.zigarrenzirkel.ch/app/download/13543855824/084+Zigarrentasting.pdf?t=1468166282" TargetMode="External"/><Relationship Id="rId110" Type="http://schemas.openxmlformats.org/officeDocument/2006/relationships/hyperlink" Target="https://www.zigarrenzirkel.ch/app/download/15811682024/107+-+Zigarrentasting.pdf?t=1590419102" TargetMode="External"/><Relationship Id="rId115" Type="http://schemas.openxmlformats.org/officeDocument/2006/relationships/hyperlink" Target="https://www.zigarrenzirkel.ch/app/download/16177477724/113+Zigarrentasting.pdf?t=1625515291" TargetMode="External"/><Relationship Id="rId131" Type="http://schemas.openxmlformats.org/officeDocument/2006/relationships/hyperlink" Target="https://www.zigarrenzirkel.ch/app/download/16733737624/125+-+Zigarrentasting.pdf?t=1691160737" TargetMode="External"/><Relationship Id="rId61" Type="http://schemas.openxmlformats.org/officeDocument/2006/relationships/hyperlink" Target="http://www.zigarrenzirkel.ch/app/download/12545949524/016+Tasting.MontecristoEdmundo.pdf?t=1447518455" TargetMode="External"/><Relationship Id="rId82" Type="http://schemas.openxmlformats.org/officeDocument/2006/relationships/hyperlink" Target="http://www.zigarrenzirkel.ch/app/download/12685674024/077+Zigarrentasting.pdf?t=1449094926" TargetMode="External"/><Relationship Id="rId19" Type="http://schemas.openxmlformats.org/officeDocument/2006/relationships/hyperlink" Target="http://www.zigarrenzirkel.ch/app/download/12534752724/058+Zigarrentasting.pdf?t=1447518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:XFD4"/>
    </sheetView>
  </sheetViews>
  <sheetFormatPr baseColWidth="10" defaultRowHeight="12.75"/>
  <cols>
    <col min="1" max="1" width="39.85546875" customWidth="1"/>
    <col min="2" max="2" width="20" style="2" customWidth="1"/>
    <col min="3" max="3" width="8.5703125" style="2" customWidth="1"/>
    <col min="4" max="4" width="11.28515625" style="3" customWidth="1"/>
    <col min="5" max="20" width="5" style="4" customWidth="1"/>
    <col min="21" max="21" width="5.7109375" style="3" customWidth="1"/>
    <col min="22" max="22" width="8.140625" style="5" customWidth="1"/>
    <col min="23" max="23" width="7.85546875" bestFit="1" customWidth="1"/>
    <col min="24" max="24" width="29.5703125" style="2" customWidth="1"/>
    <col min="25" max="25" width="15.7109375" style="2" bestFit="1" customWidth="1"/>
    <col min="26" max="27" width="7.85546875" style="3" bestFit="1" customWidth="1"/>
    <col min="28" max="28" width="8.140625" style="5" customWidth="1"/>
    <col min="29" max="32" width="6.42578125" customWidth="1"/>
    <col min="33" max="33" width="6.7109375" customWidth="1"/>
    <col min="34" max="34" width="6.5703125" customWidth="1"/>
    <col min="35" max="35" width="6.42578125" customWidth="1"/>
  </cols>
  <sheetData>
    <row r="1" spans="1:28" s="1" customFormat="1" ht="126.75" customHeight="1" thickBot="1">
      <c r="A1" s="35" t="s">
        <v>0</v>
      </c>
      <c r="B1" s="36" t="s">
        <v>3</v>
      </c>
      <c r="C1" s="37" t="s">
        <v>162</v>
      </c>
      <c r="D1" s="81" t="s">
        <v>52</v>
      </c>
      <c r="E1" s="70" t="s">
        <v>165</v>
      </c>
      <c r="F1" s="39" t="s">
        <v>5</v>
      </c>
      <c r="G1" s="39" t="s">
        <v>53</v>
      </c>
      <c r="H1" s="40" t="s">
        <v>54</v>
      </c>
      <c r="I1" s="41" t="s">
        <v>9</v>
      </c>
      <c r="J1" s="39" t="s">
        <v>7</v>
      </c>
      <c r="K1" s="39" t="s">
        <v>8</v>
      </c>
      <c r="L1" s="42" t="s">
        <v>55</v>
      </c>
      <c r="M1" s="38" t="s">
        <v>6</v>
      </c>
      <c r="N1" s="39" t="s">
        <v>10</v>
      </c>
      <c r="O1" s="40" t="s">
        <v>56</v>
      </c>
      <c r="P1" s="41" t="s">
        <v>11</v>
      </c>
      <c r="Q1" s="39" t="s">
        <v>16</v>
      </c>
      <c r="R1" s="42" t="s">
        <v>57</v>
      </c>
      <c r="S1" s="43" t="s">
        <v>12</v>
      </c>
      <c r="T1" s="44" t="s">
        <v>58</v>
      </c>
      <c r="U1" s="45" t="s">
        <v>17</v>
      </c>
      <c r="V1" s="46" t="s">
        <v>18</v>
      </c>
      <c r="W1" s="93" t="s">
        <v>50</v>
      </c>
      <c r="X1" s="47" t="s">
        <v>1</v>
      </c>
      <c r="Y1" s="48" t="s">
        <v>2</v>
      </c>
      <c r="Z1" s="49" t="s">
        <v>4</v>
      </c>
      <c r="AA1" s="50" t="s">
        <v>170</v>
      </c>
      <c r="AB1" s="51" t="s">
        <v>169</v>
      </c>
    </row>
    <row r="2" spans="1:28" s="6" customFormat="1" ht="30.75" customHeight="1">
      <c r="A2" s="85" t="s">
        <v>316</v>
      </c>
      <c r="B2" s="86" t="s">
        <v>211</v>
      </c>
      <c r="C2" s="66">
        <v>129</v>
      </c>
      <c r="D2" s="82">
        <v>45358</v>
      </c>
      <c r="E2" s="71">
        <v>5</v>
      </c>
      <c r="F2" s="8">
        <v>6</v>
      </c>
      <c r="G2" s="8">
        <v>5.5</v>
      </c>
      <c r="H2" s="14">
        <f t="shared" ref="H2:H12" si="0">IF(E2&lt;&gt;"",AVERAGE(E2:G2),"")</f>
        <v>5.5</v>
      </c>
      <c r="I2" s="11">
        <v>5.5</v>
      </c>
      <c r="J2" s="8">
        <v>4</v>
      </c>
      <c r="K2" s="8">
        <v>4</v>
      </c>
      <c r="L2" s="16">
        <f t="shared" ref="L2:L12" si="1">IF(I2&lt;&gt;"",AVERAGE(I2:K2),"")</f>
        <v>4.5</v>
      </c>
      <c r="M2" s="13">
        <v>5</v>
      </c>
      <c r="N2" s="8">
        <v>5</v>
      </c>
      <c r="O2" s="14">
        <f t="shared" ref="O2:O12" si="2">IF(M2&lt;&gt;"",AVERAGE(M2,N2),"")</f>
        <v>5</v>
      </c>
      <c r="P2" s="11">
        <v>5</v>
      </c>
      <c r="Q2" s="8">
        <v>5</v>
      </c>
      <c r="R2" s="16">
        <f t="shared" ref="R2:R12" si="3">IF(P2&lt;&gt;"",AVERAGE(P2:Q2),"")</f>
        <v>5</v>
      </c>
      <c r="S2" s="18">
        <v>5</v>
      </c>
      <c r="T2" s="20">
        <f t="shared" ref="T2:T12" si="4">IF(S2&lt;&gt;"",AVERAGE(E2:G2,I2:K2,M2:N2,P2:Q2,S2),"")</f>
        <v>5</v>
      </c>
      <c r="U2" s="24">
        <v>120</v>
      </c>
      <c r="V2" s="92">
        <v>14</v>
      </c>
      <c r="W2" s="26" t="s">
        <v>48</v>
      </c>
      <c r="X2" s="74" t="s">
        <v>317</v>
      </c>
      <c r="Y2" s="29" t="s">
        <v>51</v>
      </c>
      <c r="Z2" s="75">
        <v>60</v>
      </c>
      <c r="AA2" s="78">
        <v>146</v>
      </c>
      <c r="AB2" s="31">
        <v>23.8</v>
      </c>
    </row>
    <row r="3" spans="1:28" s="6" customFormat="1" ht="30.75" customHeight="1">
      <c r="A3" s="85" t="s">
        <v>313</v>
      </c>
      <c r="B3" s="86" t="s">
        <v>314</v>
      </c>
      <c r="C3" s="66">
        <v>128</v>
      </c>
      <c r="D3" s="82">
        <v>45295</v>
      </c>
      <c r="E3" s="71">
        <v>5</v>
      </c>
      <c r="F3" s="8">
        <v>6</v>
      </c>
      <c r="G3" s="8">
        <v>5</v>
      </c>
      <c r="H3" s="14">
        <f t="shared" ref="H3" si="5">IF(E3&lt;&gt;"",AVERAGE(E3:G3),"")</f>
        <v>5.333333333333333</v>
      </c>
      <c r="I3" s="11">
        <v>5</v>
      </c>
      <c r="J3" s="8">
        <v>5</v>
      </c>
      <c r="K3" s="8">
        <v>4</v>
      </c>
      <c r="L3" s="16">
        <f t="shared" ref="L3" si="6">IF(I3&lt;&gt;"",AVERAGE(I3:K3),"")</f>
        <v>4.666666666666667</v>
      </c>
      <c r="M3" s="13">
        <v>6</v>
      </c>
      <c r="N3" s="8">
        <v>5</v>
      </c>
      <c r="O3" s="14">
        <f t="shared" ref="O3" si="7">IF(M3&lt;&gt;"",AVERAGE(M3,N3),"")</f>
        <v>5.5</v>
      </c>
      <c r="P3" s="11">
        <v>5</v>
      </c>
      <c r="Q3" s="8">
        <v>5</v>
      </c>
      <c r="R3" s="16">
        <f t="shared" ref="R3" si="8">IF(P3&lt;&gt;"",AVERAGE(P3:Q3),"")</f>
        <v>5</v>
      </c>
      <c r="S3" s="18">
        <v>6</v>
      </c>
      <c r="T3" s="20">
        <f t="shared" ref="T3" si="9">IF(S3&lt;&gt;"",AVERAGE(E3:G3,I3:K3,M3:N3,P3:Q3,S3),"")</f>
        <v>5.1818181818181817</v>
      </c>
      <c r="U3" s="24">
        <v>150</v>
      </c>
      <c r="V3" s="92">
        <v>18.899999999999999</v>
      </c>
      <c r="W3" s="26" t="s">
        <v>48</v>
      </c>
      <c r="X3" s="74" t="s">
        <v>315</v>
      </c>
      <c r="Y3" s="29" t="s">
        <v>30</v>
      </c>
      <c r="Z3" s="75">
        <v>64</v>
      </c>
      <c r="AA3" s="78">
        <v>178</v>
      </c>
      <c r="AB3" s="31">
        <v>25.4</v>
      </c>
    </row>
    <row r="4" spans="1:28" s="6" customFormat="1" ht="30.75" customHeight="1">
      <c r="A4" s="85" t="s">
        <v>311</v>
      </c>
      <c r="B4" s="86" t="s">
        <v>40</v>
      </c>
      <c r="C4" s="66">
        <v>127</v>
      </c>
      <c r="D4" s="82">
        <v>45246</v>
      </c>
      <c r="E4" s="71">
        <v>5.5</v>
      </c>
      <c r="F4" s="8">
        <v>6</v>
      </c>
      <c r="G4" s="8">
        <v>4</v>
      </c>
      <c r="H4" s="14">
        <f t="shared" ref="H4" si="10">IF(E4&lt;&gt;"",AVERAGE(E4:G4),"")</f>
        <v>5.166666666666667</v>
      </c>
      <c r="I4" s="11">
        <v>5</v>
      </c>
      <c r="J4" s="8">
        <v>5</v>
      </c>
      <c r="K4" s="8">
        <v>5</v>
      </c>
      <c r="L4" s="16">
        <f t="shared" ref="L4" si="11">IF(I4&lt;&gt;"",AVERAGE(I4:K4),"")</f>
        <v>5</v>
      </c>
      <c r="M4" s="13">
        <v>5</v>
      </c>
      <c r="N4" s="8">
        <v>4</v>
      </c>
      <c r="O4" s="14">
        <f t="shared" ref="O4" si="12">IF(M4&lt;&gt;"",AVERAGE(M4,N4),"")</f>
        <v>4.5</v>
      </c>
      <c r="P4" s="11">
        <v>5</v>
      </c>
      <c r="Q4" s="8">
        <v>5</v>
      </c>
      <c r="R4" s="16">
        <f t="shared" ref="R4" si="13">IF(P4&lt;&gt;"",AVERAGE(P4:Q4),"")</f>
        <v>5</v>
      </c>
      <c r="S4" s="18">
        <v>4</v>
      </c>
      <c r="T4" s="20">
        <f t="shared" ref="T4" si="14">IF(S4&lt;&gt;"",AVERAGE(E4:G4,I4:K4,M4:N4,P4:Q4,S4),"")</f>
        <v>4.8636363636363633</v>
      </c>
      <c r="U4" s="24">
        <v>120</v>
      </c>
      <c r="V4" s="92">
        <v>20.5</v>
      </c>
      <c r="W4" s="26" t="s">
        <v>48</v>
      </c>
      <c r="X4" s="74" t="s">
        <v>312</v>
      </c>
      <c r="Y4" s="29" t="s">
        <v>287</v>
      </c>
      <c r="Z4" s="75">
        <v>54</v>
      </c>
      <c r="AA4" s="78">
        <v>152</v>
      </c>
      <c r="AB4" s="31">
        <v>21</v>
      </c>
    </row>
    <row r="5" spans="1:28" s="6" customFormat="1" ht="30.75" customHeight="1">
      <c r="A5" s="85" t="s">
        <v>309</v>
      </c>
      <c r="B5" s="86" t="s">
        <v>211</v>
      </c>
      <c r="C5" s="66">
        <v>126</v>
      </c>
      <c r="D5" s="82">
        <v>45176</v>
      </c>
      <c r="E5" s="71">
        <v>5</v>
      </c>
      <c r="F5" s="8">
        <v>6</v>
      </c>
      <c r="G5" s="8">
        <v>5</v>
      </c>
      <c r="H5" s="14">
        <f t="shared" ref="H5" si="15">IF(E5&lt;&gt;"",AVERAGE(E5:G5),"")</f>
        <v>5.333333333333333</v>
      </c>
      <c r="I5" s="11">
        <v>6</v>
      </c>
      <c r="J5" s="8">
        <v>5</v>
      </c>
      <c r="K5" s="8">
        <v>5</v>
      </c>
      <c r="L5" s="16">
        <f t="shared" ref="L5" si="16">IF(I5&lt;&gt;"",AVERAGE(I5:K5),"")</f>
        <v>5.333333333333333</v>
      </c>
      <c r="M5" s="13">
        <v>6</v>
      </c>
      <c r="N5" s="8">
        <v>5</v>
      </c>
      <c r="O5" s="14">
        <f t="shared" ref="O5" si="17">IF(M5&lt;&gt;"",AVERAGE(M5,N5),"")</f>
        <v>5.5</v>
      </c>
      <c r="P5" s="11">
        <v>5</v>
      </c>
      <c r="Q5" s="8">
        <v>6</v>
      </c>
      <c r="R5" s="16">
        <f t="shared" ref="R5" si="18">IF(P5&lt;&gt;"",AVERAGE(P5:Q5),"")</f>
        <v>5.5</v>
      </c>
      <c r="S5" s="18">
        <v>5</v>
      </c>
      <c r="T5" s="20">
        <f t="shared" ref="T5" si="19">IF(S5&lt;&gt;"",AVERAGE(E5:G5,I5:K5,M5:N5,P5:Q5,S5),"")</f>
        <v>5.3636363636363633</v>
      </c>
      <c r="U5" s="24">
        <v>100</v>
      </c>
      <c r="V5" s="92">
        <v>19</v>
      </c>
      <c r="W5" s="26" t="s">
        <v>48</v>
      </c>
      <c r="X5" s="74" t="s">
        <v>310</v>
      </c>
      <c r="Y5" s="29" t="s">
        <v>30</v>
      </c>
      <c r="Z5" s="75">
        <v>58</v>
      </c>
      <c r="AA5" s="78">
        <v>159</v>
      </c>
      <c r="AB5" s="31">
        <v>23.02</v>
      </c>
    </row>
    <row r="6" spans="1:28" s="6" customFormat="1" ht="30.75" customHeight="1">
      <c r="A6" s="85" t="s">
        <v>307</v>
      </c>
      <c r="B6" s="86" t="s">
        <v>308</v>
      </c>
      <c r="C6" s="66">
        <v>125</v>
      </c>
      <c r="D6" s="82">
        <v>45113</v>
      </c>
      <c r="E6" s="71">
        <v>5</v>
      </c>
      <c r="F6" s="8">
        <v>5.5</v>
      </c>
      <c r="G6" s="8">
        <v>4.5</v>
      </c>
      <c r="H6" s="14">
        <f t="shared" ref="H6" si="20">IF(E6&lt;&gt;"",AVERAGE(E6:G6),"")</f>
        <v>5</v>
      </c>
      <c r="I6" s="11">
        <v>5.5</v>
      </c>
      <c r="J6" s="8">
        <v>6</v>
      </c>
      <c r="K6" s="8">
        <v>6</v>
      </c>
      <c r="L6" s="16">
        <f t="shared" ref="L6" si="21">IF(I6&lt;&gt;"",AVERAGE(I6:K6),"")</f>
        <v>5.833333333333333</v>
      </c>
      <c r="M6" s="13">
        <v>5</v>
      </c>
      <c r="N6" s="8">
        <v>4</v>
      </c>
      <c r="O6" s="14">
        <f t="shared" ref="O6" si="22">IF(M6&lt;&gt;"",AVERAGE(M6,N6),"")</f>
        <v>4.5</v>
      </c>
      <c r="P6" s="11">
        <v>5</v>
      </c>
      <c r="Q6" s="8">
        <v>5</v>
      </c>
      <c r="R6" s="16">
        <f t="shared" ref="R6" si="23">IF(P6&lt;&gt;"",AVERAGE(P6:Q6),"")</f>
        <v>5</v>
      </c>
      <c r="S6" s="18">
        <v>3.5</v>
      </c>
      <c r="T6" s="20">
        <f t="shared" ref="T6" si="24">IF(S6&lt;&gt;"",AVERAGE(E6:G6,I6:K6,M6:N6,P6:Q6,S6),"")</f>
        <v>5</v>
      </c>
      <c r="U6" s="24">
        <v>90</v>
      </c>
      <c r="V6" s="92">
        <v>29</v>
      </c>
      <c r="W6" s="26" t="s">
        <v>48</v>
      </c>
      <c r="X6" s="74" t="s">
        <v>41</v>
      </c>
      <c r="Y6" s="29" t="s">
        <v>51</v>
      </c>
      <c r="Z6" s="75">
        <v>40</v>
      </c>
      <c r="AA6" s="78">
        <v>205</v>
      </c>
      <c r="AB6" s="31">
        <v>16</v>
      </c>
    </row>
    <row r="7" spans="1:28" s="6" customFormat="1" ht="30.75" customHeight="1">
      <c r="A7" s="85" t="s">
        <v>305</v>
      </c>
      <c r="B7" s="86" t="s">
        <v>306</v>
      </c>
      <c r="C7" s="66">
        <v>124</v>
      </c>
      <c r="D7" s="82">
        <v>44988</v>
      </c>
      <c r="E7" s="71">
        <v>5.5</v>
      </c>
      <c r="F7" s="8">
        <v>6</v>
      </c>
      <c r="G7" s="8">
        <v>6</v>
      </c>
      <c r="H7" s="14">
        <f t="shared" ref="H7" si="25">IF(E7&lt;&gt;"",AVERAGE(E7:G7),"")</f>
        <v>5.833333333333333</v>
      </c>
      <c r="I7" s="11">
        <v>5</v>
      </c>
      <c r="J7" s="8">
        <v>5</v>
      </c>
      <c r="K7" s="8">
        <v>5</v>
      </c>
      <c r="L7" s="16">
        <f t="shared" ref="L7" si="26">IF(I7&lt;&gt;"",AVERAGE(I7:K7),"")</f>
        <v>5</v>
      </c>
      <c r="M7" s="13">
        <v>6</v>
      </c>
      <c r="N7" s="8">
        <v>5.5</v>
      </c>
      <c r="O7" s="14">
        <f t="shared" ref="O7" si="27">IF(M7&lt;&gt;"",AVERAGE(M7,N7),"")</f>
        <v>5.75</v>
      </c>
      <c r="P7" s="11">
        <v>5.5</v>
      </c>
      <c r="Q7" s="8">
        <v>5</v>
      </c>
      <c r="R7" s="16">
        <f t="shared" ref="R7" si="28">IF(P7&lt;&gt;"",AVERAGE(P7:Q7),"")</f>
        <v>5.25</v>
      </c>
      <c r="S7" s="18">
        <v>6</v>
      </c>
      <c r="T7" s="20">
        <f t="shared" ref="T7" si="29">IF(S7&lt;&gt;"",AVERAGE(E7:G7,I7:K7,M7:N7,P7:Q7,S7),"")</f>
        <v>5.5</v>
      </c>
      <c r="U7" s="24">
        <v>105</v>
      </c>
      <c r="V7" s="92">
        <v>16</v>
      </c>
      <c r="W7" s="26" t="s">
        <v>48</v>
      </c>
      <c r="X7" s="74" t="s">
        <v>290</v>
      </c>
      <c r="Y7" s="29" t="s">
        <v>30</v>
      </c>
      <c r="Z7" s="75">
        <v>52</v>
      </c>
      <c r="AA7" s="78">
        <v>152.4</v>
      </c>
      <c r="AB7" s="31">
        <v>20.6</v>
      </c>
    </row>
    <row r="8" spans="1:28" s="6" customFormat="1" ht="30.75" customHeight="1">
      <c r="A8" s="85" t="s">
        <v>302</v>
      </c>
      <c r="B8" s="86" t="s">
        <v>303</v>
      </c>
      <c r="C8" s="66">
        <v>123</v>
      </c>
      <c r="D8" s="82">
        <v>44987</v>
      </c>
      <c r="E8" s="71">
        <v>5</v>
      </c>
      <c r="F8" s="8">
        <v>6</v>
      </c>
      <c r="G8" s="8">
        <v>5.5</v>
      </c>
      <c r="H8" s="14">
        <f t="shared" ref="H8" si="30">IF(E8&lt;&gt;"",AVERAGE(E8:G8),"")</f>
        <v>5.5</v>
      </c>
      <c r="I8" s="11">
        <v>5.5</v>
      </c>
      <c r="J8" s="8">
        <v>5</v>
      </c>
      <c r="K8" s="8">
        <v>5</v>
      </c>
      <c r="L8" s="16">
        <f t="shared" ref="L8" si="31">IF(I8&lt;&gt;"",AVERAGE(I8:K8),"")</f>
        <v>5.166666666666667</v>
      </c>
      <c r="M8" s="13">
        <v>6</v>
      </c>
      <c r="N8" s="8">
        <v>4.5</v>
      </c>
      <c r="O8" s="14">
        <f t="shared" ref="O8" si="32">IF(M8&lt;&gt;"",AVERAGE(M8,N8),"")</f>
        <v>5.25</v>
      </c>
      <c r="P8" s="11">
        <v>6</v>
      </c>
      <c r="Q8" s="8">
        <v>5</v>
      </c>
      <c r="R8" s="16">
        <f t="shared" ref="R8" si="33">IF(P8&lt;&gt;"",AVERAGE(P8:Q8),"")</f>
        <v>5.5</v>
      </c>
      <c r="S8" s="18">
        <v>6</v>
      </c>
      <c r="T8" s="20">
        <f t="shared" ref="T8" si="34">IF(S8&lt;&gt;"",AVERAGE(E8:G8,I8:K8,M8:N8,P8:Q8,S8),"")</f>
        <v>5.4090909090909092</v>
      </c>
      <c r="U8" s="24">
        <v>150</v>
      </c>
      <c r="V8" s="92">
        <v>18.899999999999999</v>
      </c>
      <c r="W8" s="26" t="s">
        <v>48</v>
      </c>
      <c r="X8" s="74" t="s">
        <v>304</v>
      </c>
      <c r="Y8" s="29" t="s">
        <v>51</v>
      </c>
      <c r="Z8" s="75">
        <v>60</v>
      </c>
      <c r="AA8" s="78">
        <v>178</v>
      </c>
      <c r="AB8" s="31">
        <v>23.8</v>
      </c>
    </row>
    <row r="9" spans="1:28" s="6" customFormat="1" ht="30.75" customHeight="1">
      <c r="A9" s="85" t="s">
        <v>299</v>
      </c>
      <c r="B9" s="86" t="s">
        <v>300</v>
      </c>
      <c r="C9" s="66">
        <v>122</v>
      </c>
      <c r="D9" s="82">
        <v>44931</v>
      </c>
      <c r="E9" s="71">
        <v>5</v>
      </c>
      <c r="F9" s="8">
        <v>6</v>
      </c>
      <c r="G9" s="8">
        <v>4</v>
      </c>
      <c r="H9" s="14">
        <f t="shared" ref="H9" si="35">IF(E9&lt;&gt;"",AVERAGE(E9:G9),"")</f>
        <v>5</v>
      </c>
      <c r="I9" s="11">
        <v>5</v>
      </c>
      <c r="J9" s="8">
        <v>5</v>
      </c>
      <c r="K9" s="8">
        <v>4</v>
      </c>
      <c r="L9" s="16">
        <f t="shared" ref="L9" si="36">IF(I9&lt;&gt;"",AVERAGE(I9:K9),"")</f>
        <v>4.666666666666667</v>
      </c>
      <c r="M9" s="13">
        <v>4</v>
      </c>
      <c r="N9" s="8">
        <v>4</v>
      </c>
      <c r="O9" s="14">
        <f t="shared" ref="O9" si="37">IF(M9&lt;&gt;"",AVERAGE(M9,N9),"")</f>
        <v>4</v>
      </c>
      <c r="P9" s="11">
        <v>5</v>
      </c>
      <c r="Q9" s="8">
        <v>5</v>
      </c>
      <c r="R9" s="16">
        <f t="shared" ref="R9" si="38">IF(P9&lt;&gt;"",AVERAGE(P9:Q9),"")</f>
        <v>5</v>
      </c>
      <c r="S9" s="18">
        <v>5</v>
      </c>
      <c r="T9" s="20">
        <f t="shared" ref="T9" si="39">IF(S9&lt;&gt;"",AVERAGE(E9:G9,I9:K9,M9:N9,P9:Q9,S9),"")</f>
        <v>4.7272727272727275</v>
      </c>
      <c r="U9" s="24">
        <v>135</v>
      </c>
      <c r="V9" s="92">
        <v>12.6</v>
      </c>
      <c r="W9" s="26" t="s">
        <v>48</v>
      </c>
      <c r="X9" s="74" t="s">
        <v>301</v>
      </c>
      <c r="Y9" s="29" t="s">
        <v>30</v>
      </c>
      <c r="Z9" s="75">
        <v>58</v>
      </c>
      <c r="AA9" s="78">
        <v>127</v>
      </c>
      <c r="AB9" s="31">
        <v>23</v>
      </c>
    </row>
    <row r="10" spans="1:28" s="6" customFormat="1" ht="30.75" customHeight="1">
      <c r="A10" s="85" t="s">
        <v>296</v>
      </c>
      <c r="B10" s="86" t="s">
        <v>297</v>
      </c>
      <c r="C10" s="66">
        <v>121</v>
      </c>
      <c r="D10" s="82">
        <v>44862</v>
      </c>
      <c r="E10" s="71">
        <v>4</v>
      </c>
      <c r="F10" s="8">
        <v>5.5</v>
      </c>
      <c r="G10" s="8">
        <v>6</v>
      </c>
      <c r="H10" s="14">
        <f t="shared" ref="H10" si="40">IF(E10&lt;&gt;"",AVERAGE(E10:G10),"")</f>
        <v>5.166666666666667</v>
      </c>
      <c r="I10" s="11">
        <v>6</v>
      </c>
      <c r="J10" s="8">
        <v>6</v>
      </c>
      <c r="K10" s="8">
        <v>5.5</v>
      </c>
      <c r="L10" s="16">
        <f t="shared" ref="L10" si="41">IF(I10&lt;&gt;"",AVERAGE(I10:K10),"")</f>
        <v>5.833333333333333</v>
      </c>
      <c r="M10" s="13">
        <v>5</v>
      </c>
      <c r="N10" s="8">
        <v>6</v>
      </c>
      <c r="O10" s="14">
        <f t="shared" ref="O10" si="42">IF(M10&lt;&gt;"",AVERAGE(M10,N10),"")</f>
        <v>5.5</v>
      </c>
      <c r="P10" s="11">
        <v>6</v>
      </c>
      <c r="Q10" s="8">
        <v>5</v>
      </c>
      <c r="R10" s="16">
        <f t="shared" ref="R10" si="43">IF(P10&lt;&gt;"",AVERAGE(P10:Q10),"")</f>
        <v>5.5</v>
      </c>
      <c r="S10" s="18">
        <v>5</v>
      </c>
      <c r="T10" s="20">
        <f t="shared" ref="T10" si="44">IF(S10&lt;&gt;"",AVERAGE(E10:G10,I10:K10,M10:N10,P10:Q10,S10),"")</f>
        <v>5.4545454545454541</v>
      </c>
      <c r="U10" s="24">
        <v>90</v>
      </c>
      <c r="V10" s="92">
        <v>15.9</v>
      </c>
      <c r="W10" s="26" t="s">
        <v>48</v>
      </c>
      <c r="X10" s="74" t="s">
        <v>298</v>
      </c>
      <c r="Y10" s="29" t="s">
        <v>30</v>
      </c>
      <c r="Z10" s="75">
        <v>56</v>
      </c>
      <c r="AA10" s="78">
        <v>114</v>
      </c>
      <c r="AB10" s="31">
        <v>15.9</v>
      </c>
    </row>
    <row r="11" spans="1:28" s="6" customFormat="1" ht="30.75" customHeight="1">
      <c r="A11" s="85" t="s">
        <v>294</v>
      </c>
      <c r="B11" s="86" t="s">
        <v>295</v>
      </c>
      <c r="C11" s="66">
        <v>121</v>
      </c>
      <c r="D11" s="82">
        <v>44862</v>
      </c>
      <c r="E11" s="71">
        <v>5</v>
      </c>
      <c r="F11" s="8">
        <v>6</v>
      </c>
      <c r="G11" s="8">
        <v>5</v>
      </c>
      <c r="H11" s="14">
        <f t="shared" si="0"/>
        <v>5.333333333333333</v>
      </c>
      <c r="I11" s="11">
        <v>6</v>
      </c>
      <c r="J11" s="8">
        <v>5</v>
      </c>
      <c r="K11" s="8">
        <v>5</v>
      </c>
      <c r="L11" s="16">
        <f t="shared" si="1"/>
        <v>5.333333333333333</v>
      </c>
      <c r="M11" s="13">
        <v>5.5</v>
      </c>
      <c r="N11" s="8">
        <v>4.5</v>
      </c>
      <c r="O11" s="14">
        <f t="shared" si="2"/>
        <v>5</v>
      </c>
      <c r="P11" s="11">
        <v>4.5</v>
      </c>
      <c r="Q11" s="8">
        <v>5</v>
      </c>
      <c r="R11" s="16">
        <f t="shared" si="3"/>
        <v>4.75</v>
      </c>
      <c r="S11" s="18">
        <v>4</v>
      </c>
      <c r="T11" s="20">
        <f t="shared" si="4"/>
        <v>5.0454545454545459</v>
      </c>
      <c r="U11" s="24">
        <v>110</v>
      </c>
      <c r="V11" s="92">
        <v>21</v>
      </c>
      <c r="W11" s="26" t="s">
        <v>48</v>
      </c>
      <c r="X11" s="74" t="s">
        <v>292</v>
      </c>
      <c r="Y11" s="87" t="s">
        <v>30</v>
      </c>
      <c r="Z11" s="75">
        <v>60</v>
      </c>
      <c r="AA11" s="78">
        <v>152</v>
      </c>
      <c r="AB11" s="31">
        <v>23.8</v>
      </c>
    </row>
    <row r="12" spans="1:28" s="6" customFormat="1" ht="30.75" customHeight="1">
      <c r="A12" s="69" t="s">
        <v>293</v>
      </c>
      <c r="B12" s="86" t="s">
        <v>47</v>
      </c>
      <c r="C12" s="66">
        <v>121</v>
      </c>
      <c r="D12" s="82">
        <v>44862</v>
      </c>
      <c r="E12" s="71">
        <v>5</v>
      </c>
      <c r="F12" s="8">
        <v>4.5</v>
      </c>
      <c r="G12" s="8">
        <v>5</v>
      </c>
      <c r="H12" s="14">
        <f t="shared" si="0"/>
        <v>4.833333333333333</v>
      </c>
      <c r="I12" s="11">
        <v>6</v>
      </c>
      <c r="J12" s="8">
        <v>6</v>
      </c>
      <c r="K12" s="8">
        <v>6</v>
      </c>
      <c r="L12" s="16">
        <f t="shared" si="1"/>
        <v>6</v>
      </c>
      <c r="M12" s="13">
        <v>6</v>
      </c>
      <c r="N12" s="8">
        <v>6</v>
      </c>
      <c r="O12" s="14">
        <f t="shared" si="2"/>
        <v>6</v>
      </c>
      <c r="P12" s="11">
        <v>6</v>
      </c>
      <c r="Q12" s="8">
        <v>5</v>
      </c>
      <c r="R12" s="16">
        <f t="shared" si="3"/>
        <v>5.5</v>
      </c>
      <c r="S12" s="18">
        <v>4.5</v>
      </c>
      <c r="T12" s="20">
        <f t="shared" si="4"/>
        <v>5.4545454545454541</v>
      </c>
      <c r="U12" s="24">
        <v>45</v>
      </c>
      <c r="V12" s="92">
        <v>9.5</v>
      </c>
      <c r="W12" s="26" t="s">
        <v>48</v>
      </c>
      <c r="X12" s="74" t="s">
        <v>292</v>
      </c>
      <c r="Y12" s="29" t="s">
        <v>30</v>
      </c>
      <c r="Z12" s="75">
        <v>52</v>
      </c>
      <c r="AA12" s="78">
        <v>98</v>
      </c>
      <c r="AB12" s="31">
        <v>20.6</v>
      </c>
    </row>
    <row r="13" spans="1:28" s="6" customFormat="1" ht="30.75" customHeight="1">
      <c r="A13" s="69" t="s">
        <v>291</v>
      </c>
      <c r="B13" s="86" t="s">
        <v>211</v>
      </c>
      <c r="C13" s="66">
        <v>120</v>
      </c>
      <c r="D13" s="82">
        <v>44805</v>
      </c>
      <c r="E13" s="71">
        <v>6</v>
      </c>
      <c r="F13" s="8">
        <v>6</v>
      </c>
      <c r="G13" s="8">
        <v>5.5</v>
      </c>
      <c r="H13" s="14">
        <f t="shared" ref="H13" si="45">IF(E13&lt;&gt;"",AVERAGE(E13:G13),"")</f>
        <v>5.833333333333333</v>
      </c>
      <c r="I13" s="11">
        <v>5.5</v>
      </c>
      <c r="J13" s="8">
        <v>5</v>
      </c>
      <c r="K13" s="8">
        <v>5</v>
      </c>
      <c r="L13" s="16">
        <f t="shared" ref="L13" si="46">IF(I13&lt;&gt;"",AVERAGE(I13:K13),"")</f>
        <v>5.166666666666667</v>
      </c>
      <c r="M13" s="13">
        <v>6</v>
      </c>
      <c r="N13" s="8">
        <v>5</v>
      </c>
      <c r="O13" s="14">
        <f t="shared" ref="O13" si="47">IF(M13&lt;&gt;"",AVERAGE(M13,N13),"")</f>
        <v>5.5</v>
      </c>
      <c r="P13" s="11">
        <v>5</v>
      </c>
      <c r="Q13" s="8">
        <v>4.5</v>
      </c>
      <c r="R13" s="16">
        <f t="shared" ref="R13" si="48">IF(P13&lt;&gt;"",AVERAGE(P13:Q13),"")</f>
        <v>4.75</v>
      </c>
      <c r="S13" s="18">
        <v>6</v>
      </c>
      <c r="T13" s="20">
        <f t="shared" ref="T13" si="49">IF(S13&lt;&gt;"",AVERAGE(E13:G13,I13:K13,M13:N13,P13:Q13,S13),"")</f>
        <v>5.4090909090909092</v>
      </c>
      <c r="U13" s="24">
        <v>140</v>
      </c>
      <c r="V13" s="92">
        <v>12.9</v>
      </c>
      <c r="W13" s="26" t="s">
        <v>48</v>
      </c>
      <c r="X13" s="74" t="s">
        <v>292</v>
      </c>
      <c r="Y13" s="29" t="s">
        <v>30</v>
      </c>
      <c r="Z13" s="75">
        <v>58</v>
      </c>
      <c r="AA13" s="78">
        <v>152</v>
      </c>
      <c r="AB13" s="31">
        <v>23</v>
      </c>
    </row>
    <row r="14" spans="1:28" s="6" customFormat="1" ht="30.75" customHeight="1">
      <c r="A14" s="69" t="s">
        <v>288</v>
      </c>
      <c r="B14" s="86" t="s">
        <v>40</v>
      </c>
      <c r="C14" s="66">
        <v>119</v>
      </c>
      <c r="D14" s="82">
        <v>44749</v>
      </c>
      <c r="E14" s="71">
        <v>4.5</v>
      </c>
      <c r="F14" s="8">
        <v>5</v>
      </c>
      <c r="G14" s="8">
        <v>5</v>
      </c>
      <c r="H14" s="14">
        <f t="shared" ref="H14" si="50">IF(E14&lt;&gt;"",AVERAGE(E14:G14),"")</f>
        <v>4.833333333333333</v>
      </c>
      <c r="I14" s="11">
        <v>5</v>
      </c>
      <c r="J14" s="8">
        <v>4</v>
      </c>
      <c r="K14" s="8">
        <v>4</v>
      </c>
      <c r="L14" s="16">
        <f t="shared" ref="L14" si="51">IF(I14&lt;&gt;"",AVERAGE(I14:K14),"")</f>
        <v>4.333333333333333</v>
      </c>
      <c r="M14" s="13">
        <v>6</v>
      </c>
      <c r="N14" s="8">
        <v>5.5</v>
      </c>
      <c r="O14" s="14">
        <f t="shared" ref="O14" si="52">IF(M14&lt;&gt;"",AVERAGE(M14,N14),"")</f>
        <v>5.75</v>
      </c>
      <c r="P14" s="11">
        <v>5</v>
      </c>
      <c r="Q14" s="8">
        <v>5.5</v>
      </c>
      <c r="R14" s="16">
        <f t="shared" ref="R14" si="53">IF(P14&lt;&gt;"",AVERAGE(P14:Q14),"")</f>
        <v>5.25</v>
      </c>
      <c r="S14" s="18" t="s">
        <v>289</v>
      </c>
      <c r="T14" s="20">
        <f t="shared" ref="T14" si="54">IF(S14&lt;&gt;"",AVERAGE(E14:G14,I14:K14,M14:N14,P14:Q14,S14),"")</f>
        <v>4.95</v>
      </c>
      <c r="U14" s="24">
        <v>100</v>
      </c>
      <c r="V14" s="92">
        <v>11.5</v>
      </c>
      <c r="W14" s="26" t="s">
        <v>48</v>
      </c>
      <c r="X14" s="74" t="s">
        <v>290</v>
      </c>
      <c r="Y14" s="29" t="s">
        <v>30</v>
      </c>
      <c r="Z14" s="75">
        <v>52</v>
      </c>
      <c r="AA14" s="78">
        <v>152</v>
      </c>
      <c r="AB14" s="31">
        <v>20.6</v>
      </c>
    </row>
    <row r="15" spans="1:28" s="6" customFormat="1" ht="30.75" customHeight="1">
      <c r="A15" s="69" t="s">
        <v>286</v>
      </c>
      <c r="B15" s="86" t="s">
        <v>211</v>
      </c>
      <c r="C15" s="66">
        <v>118</v>
      </c>
      <c r="D15" s="82">
        <v>44686</v>
      </c>
      <c r="E15" s="71">
        <v>5</v>
      </c>
      <c r="F15" s="8">
        <v>5</v>
      </c>
      <c r="G15" s="8">
        <v>4</v>
      </c>
      <c r="H15" s="14">
        <f t="shared" ref="H15" si="55">IF(E15&lt;&gt;"",AVERAGE(E15:G15),"")</f>
        <v>4.666666666666667</v>
      </c>
      <c r="I15" s="11">
        <v>6</v>
      </c>
      <c r="J15" s="8">
        <v>5</v>
      </c>
      <c r="K15" s="8">
        <v>5</v>
      </c>
      <c r="L15" s="16">
        <f t="shared" ref="L15" si="56">IF(I15&lt;&gt;"",AVERAGE(I15:K15),"")</f>
        <v>5.333333333333333</v>
      </c>
      <c r="M15" s="13">
        <v>5</v>
      </c>
      <c r="N15" s="8">
        <v>5.5</v>
      </c>
      <c r="O15" s="14">
        <f t="shared" ref="O15" si="57">IF(M15&lt;&gt;"",AVERAGE(M15,N15),"")</f>
        <v>5.25</v>
      </c>
      <c r="P15" s="11">
        <v>5</v>
      </c>
      <c r="Q15" s="8">
        <v>5</v>
      </c>
      <c r="R15" s="16">
        <f t="shared" ref="R15:R19" si="58">IF(P15&lt;&gt;"",AVERAGE(P15:Q15),"")</f>
        <v>5</v>
      </c>
      <c r="S15" s="18">
        <v>5</v>
      </c>
      <c r="T15" s="20">
        <f t="shared" ref="T15" si="59">IF(S15&lt;&gt;"",AVERAGE(E15:G15,I15:K15,M15:N15,P15:Q15,S15),"")</f>
        <v>5.0454545454545459</v>
      </c>
      <c r="U15" s="24">
        <v>140</v>
      </c>
      <c r="V15" s="92">
        <v>14.8</v>
      </c>
      <c r="W15" s="26" t="s">
        <v>48</v>
      </c>
      <c r="X15" s="74" t="s">
        <v>266</v>
      </c>
      <c r="Y15" s="29" t="s">
        <v>51</v>
      </c>
      <c r="Z15" s="75">
        <v>60</v>
      </c>
      <c r="AA15" s="78">
        <v>152</v>
      </c>
      <c r="AB15" s="31">
        <v>23.8</v>
      </c>
    </row>
    <row r="16" spans="1:28" s="6" customFormat="1" ht="30.75" customHeight="1">
      <c r="A16" s="69" t="s">
        <v>284</v>
      </c>
      <c r="B16" s="86" t="s">
        <v>107</v>
      </c>
      <c r="C16" s="66">
        <v>117</v>
      </c>
      <c r="D16" s="82">
        <v>44623</v>
      </c>
      <c r="E16" s="71">
        <v>5</v>
      </c>
      <c r="F16" s="8">
        <v>6</v>
      </c>
      <c r="G16" s="8">
        <v>4</v>
      </c>
      <c r="H16" s="14">
        <f t="shared" ref="H16" si="60">IF(E16&lt;&gt;"",AVERAGE(E16:G16),"")</f>
        <v>5</v>
      </c>
      <c r="I16" s="11">
        <v>5.5</v>
      </c>
      <c r="J16" s="8">
        <v>5</v>
      </c>
      <c r="K16" s="8">
        <v>5.5</v>
      </c>
      <c r="L16" s="16">
        <f t="shared" ref="L16" si="61">IF(I16&lt;&gt;"",AVERAGE(I16:K16),"")</f>
        <v>5.333333333333333</v>
      </c>
      <c r="M16" s="13">
        <v>6</v>
      </c>
      <c r="N16" s="8">
        <v>3</v>
      </c>
      <c r="O16" s="14">
        <f t="shared" ref="O16" si="62">IF(M16&lt;&gt;"",AVERAGE(M16,N16),"")</f>
        <v>4.5</v>
      </c>
      <c r="P16" s="11">
        <v>5</v>
      </c>
      <c r="Q16" s="8">
        <v>5.5</v>
      </c>
      <c r="R16" s="16">
        <f t="shared" si="58"/>
        <v>5.25</v>
      </c>
      <c r="S16" s="18">
        <v>5</v>
      </c>
      <c r="T16" s="20">
        <f t="shared" ref="T16" si="63">IF(S16&lt;&gt;"",AVERAGE(E16:G16,I16:K16,M16:N16,P16:Q16,S16),"")</f>
        <v>5.0454545454545459</v>
      </c>
      <c r="U16" s="24">
        <v>110</v>
      </c>
      <c r="V16" s="92">
        <v>15.9</v>
      </c>
      <c r="W16" s="26" t="s">
        <v>48</v>
      </c>
      <c r="X16" s="74" t="s">
        <v>285</v>
      </c>
      <c r="Y16" s="29" t="s">
        <v>287</v>
      </c>
      <c r="Z16" s="75">
        <v>55</v>
      </c>
      <c r="AA16" s="78">
        <v>165</v>
      </c>
      <c r="AB16" s="31">
        <v>21.8</v>
      </c>
    </row>
    <row r="17" spans="1:28" s="6" customFormat="1" ht="30.75" customHeight="1">
      <c r="A17" s="69" t="s">
        <v>281</v>
      </c>
      <c r="B17" s="86" t="s">
        <v>282</v>
      </c>
      <c r="C17" s="66">
        <v>116</v>
      </c>
      <c r="D17" s="82">
        <v>44567</v>
      </c>
      <c r="E17" s="71">
        <v>5.5</v>
      </c>
      <c r="F17" s="8">
        <v>5.5</v>
      </c>
      <c r="G17" s="8">
        <v>4.5</v>
      </c>
      <c r="H17" s="14">
        <f t="shared" ref="H17" si="64">IF(E17&lt;&gt;"",AVERAGE(E17:G17),"")</f>
        <v>5.166666666666667</v>
      </c>
      <c r="I17" s="11">
        <v>4.5</v>
      </c>
      <c r="J17" s="8">
        <v>4.5</v>
      </c>
      <c r="K17" s="8">
        <v>4.4000000000000004</v>
      </c>
      <c r="L17" s="16">
        <f t="shared" ref="L17" si="65">IF(I17&lt;&gt;"",AVERAGE(I17:K17),"")</f>
        <v>4.4666666666666668</v>
      </c>
      <c r="M17" s="13">
        <v>5</v>
      </c>
      <c r="N17" s="8">
        <v>4.5</v>
      </c>
      <c r="O17" s="14">
        <f t="shared" ref="O17" si="66">IF(M17&lt;&gt;"",AVERAGE(M17,N17),"")</f>
        <v>4.75</v>
      </c>
      <c r="P17" s="11">
        <v>5.5</v>
      </c>
      <c r="Q17" s="8">
        <v>5</v>
      </c>
      <c r="R17" s="16">
        <f t="shared" si="58"/>
        <v>5.25</v>
      </c>
      <c r="S17" s="18">
        <v>4.5</v>
      </c>
      <c r="T17" s="20">
        <f t="shared" ref="T17" si="67">IF(S17&lt;&gt;"",AVERAGE(E17:G17,I17:K17,M17:N17,P17:Q17,S17),"")</f>
        <v>4.8545454545454545</v>
      </c>
      <c r="U17" s="24">
        <v>105</v>
      </c>
      <c r="V17" s="92">
        <v>26.2</v>
      </c>
      <c r="W17" s="26" t="s">
        <v>48</v>
      </c>
      <c r="X17" s="74" t="s">
        <v>283</v>
      </c>
      <c r="Y17" s="29" t="s">
        <v>72</v>
      </c>
      <c r="Z17" s="75">
        <v>49</v>
      </c>
      <c r="AA17" s="78">
        <v>194</v>
      </c>
      <c r="AB17" s="31">
        <v>19.399999999999999</v>
      </c>
    </row>
    <row r="18" spans="1:28" s="6" customFormat="1" ht="30.75" customHeight="1">
      <c r="A18" s="69" t="s">
        <v>278</v>
      </c>
      <c r="B18" s="86" t="s">
        <v>279</v>
      </c>
      <c r="C18" s="66">
        <v>115</v>
      </c>
      <c r="D18" s="82">
        <v>44504</v>
      </c>
      <c r="E18" s="71">
        <v>4</v>
      </c>
      <c r="F18" s="8">
        <v>6</v>
      </c>
      <c r="G18" s="8">
        <v>5</v>
      </c>
      <c r="H18" s="14">
        <f t="shared" ref="H18" si="68">IF(E18&lt;&gt;"",AVERAGE(E18:G18),"")</f>
        <v>5</v>
      </c>
      <c r="I18" s="11">
        <v>5</v>
      </c>
      <c r="J18" s="8">
        <v>5</v>
      </c>
      <c r="K18" s="8">
        <v>4</v>
      </c>
      <c r="L18" s="16">
        <f t="shared" ref="L18" si="69">IF(I18&lt;&gt;"",AVERAGE(I18:K18),"")</f>
        <v>4.666666666666667</v>
      </c>
      <c r="M18" s="13">
        <v>6</v>
      </c>
      <c r="N18" s="8">
        <v>5</v>
      </c>
      <c r="O18" s="14">
        <f t="shared" ref="O18" si="70">IF(M18&lt;&gt;"",AVERAGE(M18,N18),"")</f>
        <v>5.5</v>
      </c>
      <c r="P18" s="11">
        <v>5</v>
      </c>
      <c r="Q18" s="8">
        <v>5</v>
      </c>
      <c r="R18" s="16">
        <f t="shared" si="58"/>
        <v>5</v>
      </c>
      <c r="S18" s="18">
        <v>6</v>
      </c>
      <c r="T18" s="20">
        <f t="shared" ref="T18" si="71">IF(S18&lt;&gt;"",AVERAGE(E18:G18,I18:K18,M18:N18,P18:Q18,S18),"")</f>
        <v>5.0909090909090908</v>
      </c>
      <c r="U18" s="24">
        <v>80</v>
      </c>
      <c r="V18" s="92">
        <v>8.5</v>
      </c>
      <c r="W18" s="26" t="s">
        <v>48</v>
      </c>
      <c r="X18" s="74" t="s">
        <v>280</v>
      </c>
      <c r="Y18" s="29" t="s">
        <v>38</v>
      </c>
      <c r="Z18" s="75">
        <v>52</v>
      </c>
      <c r="AA18" s="78">
        <v>152</v>
      </c>
      <c r="AB18" s="31">
        <v>20.6</v>
      </c>
    </row>
    <row r="19" spans="1:28" s="6" customFormat="1" ht="30.75" customHeight="1">
      <c r="A19" s="69" t="s">
        <v>276</v>
      </c>
      <c r="B19" s="86" t="s">
        <v>213</v>
      </c>
      <c r="C19" s="66">
        <v>114</v>
      </c>
      <c r="D19" s="82">
        <v>44442</v>
      </c>
      <c r="E19" s="71">
        <v>6</v>
      </c>
      <c r="F19" s="8">
        <v>5</v>
      </c>
      <c r="G19" s="8">
        <v>5</v>
      </c>
      <c r="H19" s="14">
        <f t="shared" ref="H19" si="72">IF(E19&lt;&gt;"",AVERAGE(E19:G19),"")</f>
        <v>5.333333333333333</v>
      </c>
      <c r="I19" s="11">
        <v>2.5</v>
      </c>
      <c r="J19" s="8">
        <v>3</v>
      </c>
      <c r="K19" s="8">
        <v>3</v>
      </c>
      <c r="L19" s="16">
        <f t="shared" ref="L19" si="73">IF(I19&lt;&gt;"",AVERAGE(I19:K19),"")</f>
        <v>2.8333333333333335</v>
      </c>
      <c r="M19" s="13">
        <v>5</v>
      </c>
      <c r="N19" s="8">
        <v>5</v>
      </c>
      <c r="O19" s="14">
        <f t="shared" ref="O19" si="74">IF(M19&lt;&gt;"",AVERAGE(M19,N19),"")</f>
        <v>5</v>
      </c>
      <c r="P19" s="11">
        <v>4</v>
      </c>
      <c r="Q19" s="8">
        <v>4.5</v>
      </c>
      <c r="R19" s="16">
        <f t="shared" si="58"/>
        <v>4.25</v>
      </c>
      <c r="S19" s="18">
        <v>4</v>
      </c>
      <c r="T19" s="20">
        <f t="shared" ref="T19" si="75">IF(S19&lt;&gt;"",AVERAGE(E19:G19,I19:K19,M19:N19,P19:Q19,S19),"")</f>
        <v>4.2727272727272725</v>
      </c>
      <c r="U19" s="24">
        <v>150</v>
      </c>
      <c r="V19" s="92">
        <v>15.75</v>
      </c>
      <c r="W19" s="26" t="s">
        <v>48</v>
      </c>
      <c r="X19" s="74" t="s">
        <v>277</v>
      </c>
      <c r="Y19" s="29" t="s">
        <v>51</v>
      </c>
      <c r="Z19" s="75">
        <v>56</v>
      </c>
      <c r="AA19" s="78">
        <v>155</v>
      </c>
      <c r="AB19" s="31">
        <v>22.5</v>
      </c>
    </row>
    <row r="20" spans="1:28" s="6" customFormat="1" ht="30.75" customHeight="1">
      <c r="A20" s="69" t="s">
        <v>274</v>
      </c>
      <c r="B20" s="9" t="s">
        <v>13</v>
      </c>
      <c r="C20" s="66">
        <v>113</v>
      </c>
      <c r="D20" s="82">
        <v>44378</v>
      </c>
      <c r="E20" s="71">
        <v>5</v>
      </c>
      <c r="F20" s="8">
        <v>4</v>
      </c>
      <c r="G20" s="8">
        <v>5</v>
      </c>
      <c r="H20" s="14">
        <f t="shared" ref="H20" si="76">IF(E20&lt;&gt;"",AVERAGE(E20:G20),"")</f>
        <v>4.666666666666667</v>
      </c>
      <c r="I20" s="11">
        <v>5</v>
      </c>
      <c r="J20" s="8">
        <v>5</v>
      </c>
      <c r="K20" s="8">
        <v>4.5</v>
      </c>
      <c r="L20" s="16">
        <f t="shared" ref="L20" si="77">IF(I20&lt;&gt;"",AVERAGE(I20:K20),"")</f>
        <v>4.833333333333333</v>
      </c>
      <c r="M20" s="13">
        <v>4.5</v>
      </c>
      <c r="N20" s="8">
        <v>5</v>
      </c>
      <c r="O20" s="14">
        <f t="shared" ref="O20" si="78">IF(M20&lt;&gt;"",AVERAGE(M20,N20),"")</f>
        <v>4.75</v>
      </c>
      <c r="P20" s="11">
        <v>4.5</v>
      </c>
      <c r="Q20" s="8">
        <v>5</v>
      </c>
      <c r="R20" s="16">
        <f t="shared" ref="R20" si="79">IF(P20&lt;&gt;"",AVERAGE(P20:Q20),"")</f>
        <v>4.75</v>
      </c>
      <c r="S20" s="18">
        <v>6</v>
      </c>
      <c r="T20" s="20">
        <f t="shared" ref="T20" si="80">IF(S20&lt;&gt;"",AVERAGE(E20:G20,I20:K20,M20:N20,P20:Q20,S20),"")</f>
        <v>4.8636363636363633</v>
      </c>
      <c r="U20" s="24">
        <v>50</v>
      </c>
      <c r="V20" s="92">
        <v>2.7</v>
      </c>
      <c r="W20" s="26" t="s">
        <v>48</v>
      </c>
      <c r="X20" s="22" t="s">
        <v>275</v>
      </c>
      <c r="Y20" s="29" t="s">
        <v>30</v>
      </c>
      <c r="Z20" s="75">
        <v>50</v>
      </c>
      <c r="AA20" s="78">
        <v>120</v>
      </c>
      <c r="AB20" s="31">
        <v>19.8</v>
      </c>
    </row>
    <row r="21" spans="1:28" s="6" customFormat="1" ht="30.75" customHeight="1">
      <c r="A21" s="69" t="s">
        <v>271</v>
      </c>
      <c r="B21" s="9" t="s">
        <v>272</v>
      </c>
      <c r="C21" s="66">
        <v>112</v>
      </c>
      <c r="D21" s="82">
        <v>44322</v>
      </c>
      <c r="E21" s="71">
        <v>5</v>
      </c>
      <c r="F21" s="8">
        <v>5.5</v>
      </c>
      <c r="G21" s="8">
        <v>4</v>
      </c>
      <c r="H21" s="14">
        <f t="shared" ref="H21" si="81">IF(E21&lt;&gt;"",AVERAGE(E21:G21),"")</f>
        <v>4.833333333333333</v>
      </c>
      <c r="I21" s="11">
        <v>5</v>
      </c>
      <c r="J21" s="8">
        <v>5</v>
      </c>
      <c r="K21" s="8">
        <v>5</v>
      </c>
      <c r="L21" s="16">
        <f t="shared" ref="L21" si="82">IF(I21&lt;&gt;"",AVERAGE(I21:K21),"")</f>
        <v>5</v>
      </c>
      <c r="M21" s="13">
        <v>5.5</v>
      </c>
      <c r="N21" s="8">
        <v>4</v>
      </c>
      <c r="O21" s="14">
        <f t="shared" ref="O21" si="83">IF(M21&lt;&gt;"",AVERAGE(M21,N21),"")</f>
        <v>4.75</v>
      </c>
      <c r="P21" s="11">
        <v>5</v>
      </c>
      <c r="Q21" s="8">
        <v>5</v>
      </c>
      <c r="R21" s="16">
        <f t="shared" ref="R21" si="84">IF(P21&lt;&gt;"",AVERAGE(P21:Q21),"")</f>
        <v>5</v>
      </c>
      <c r="S21" s="18">
        <v>5.5</v>
      </c>
      <c r="T21" s="20">
        <f t="shared" ref="T21" si="85">IF(S21&lt;&gt;"",AVERAGE(E21:G21,I21:K21,M21:N21,P21:Q21,S21),"")</f>
        <v>4.9545454545454541</v>
      </c>
      <c r="U21" s="24">
        <v>105</v>
      </c>
      <c r="V21" s="92">
        <v>10</v>
      </c>
      <c r="W21" s="26" t="s">
        <v>48</v>
      </c>
      <c r="X21" s="22" t="s">
        <v>273</v>
      </c>
      <c r="Y21" s="29" t="s">
        <v>180</v>
      </c>
      <c r="Z21" s="75">
        <v>52</v>
      </c>
      <c r="AA21" s="78">
        <v>155</v>
      </c>
      <c r="AB21" s="31">
        <v>23.2</v>
      </c>
    </row>
    <row r="22" spans="1:28" s="6" customFormat="1" ht="30.75" customHeight="1">
      <c r="A22" s="69" t="s">
        <v>269</v>
      </c>
      <c r="B22" s="9" t="s">
        <v>150</v>
      </c>
      <c r="C22" s="66">
        <v>111</v>
      </c>
      <c r="D22" s="82">
        <v>44259</v>
      </c>
      <c r="E22" s="71">
        <v>5.5</v>
      </c>
      <c r="F22" s="8">
        <v>5</v>
      </c>
      <c r="G22" s="8">
        <v>5</v>
      </c>
      <c r="H22" s="14">
        <f t="shared" ref="H22" si="86">IF(E22&lt;&gt;"",AVERAGE(E22:G22),"")</f>
        <v>5.166666666666667</v>
      </c>
      <c r="I22" s="11">
        <v>5</v>
      </c>
      <c r="J22" s="8">
        <v>5</v>
      </c>
      <c r="K22" s="8">
        <v>5</v>
      </c>
      <c r="L22" s="16">
        <f t="shared" ref="L22" si="87">IF(I22&lt;&gt;"",AVERAGE(I22:K22),"")</f>
        <v>5</v>
      </c>
      <c r="M22" s="13">
        <v>4.5</v>
      </c>
      <c r="N22" s="8">
        <v>5</v>
      </c>
      <c r="O22" s="14">
        <f t="shared" ref="O22" si="88">IF(M22&lt;&gt;"",AVERAGE(M22,N22),"")</f>
        <v>4.75</v>
      </c>
      <c r="P22" s="11">
        <v>5</v>
      </c>
      <c r="Q22" s="8">
        <v>5.5</v>
      </c>
      <c r="R22" s="16">
        <f t="shared" ref="R22" si="89">IF(P22&lt;&gt;"",AVERAGE(P22:Q22),"")</f>
        <v>5.25</v>
      </c>
      <c r="S22" s="18">
        <v>6</v>
      </c>
      <c r="T22" s="20">
        <f t="shared" ref="T22" si="90">IF(S22&lt;&gt;"",AVERAGE(E22:G22,I22:K22,M22:N22,P22:Q22,S22),"")</f>
        <v>5.1363636363636367</v>
      </c>
      <c r="U22" s="24">
        <v>95</v>
      </c>
      <c r="V22" s="92">
        <v>8.5</v>
      </c>
      <c r="W22" s="26" t="s">
        <v>48</v>
      </c>
      <c r="X22" s="22" t="s">
        <v>270</v>
      </c>
      <c r="Y22" s="29" t="s">
        <v>30</v>
      </c>
      <c r="Z22" s="75">
        <v>60</v>
      </c>
      <c r="AA22" s="78">
        <v>158</v>
      </c>
      <c r="AB22" s="31">
        <v>24</v>
      </c>
    </row>
    <row r="23" spans="1:28" s="6" customFormat="1" ht="30.75" customHeight="1">
      <c r="A23" s="69" t="s">
        <v>267</v>
      </c>
      <c r="B23" s="9" t="s">
        <v>13</v>
      </c>
      <c r="C23" s="66">
        <v>109</v>
      </c>
      <c r="D23" s="82">
        <v>44077</v>
      </c>
      <c r="E23" s="71">
        <v>5</v>
      </c>
      <c r="F23" s="8">
        <v>6</v>
      </c>
      <c r="G23" s="8">
        <v>6</v>
      </c>
      <c r="H23" s="14">
        <f t="shared" ref="H23" si="91">IF(E23&lt;&gt;"",AVERAGE(E23:G23),"")</f>
        <v>5.666666666666667</v>
      </c>
      <c r="I23" s="11">
        <v>6</v>
      </c>
      <c r="J23" s="8">
        <v>5</v>
      </c>
      <c r="K23" s="8">
        <v>5</v>
      </c>
      <c r="L23" s="16">
        <f t="shared" ref="L23" si="92">IF(I23&lt;&gt;"",AVERAGE(I23:K23),"")</f>
        <v>5.333333333333333</v>
      </c>
      <c r="M23" s="13">
        <v>4</v>
      </c>
      <c r="N23" s="8">
        <v>4</v>
      </c>
      <c r="O23" s="14">
        <f t="shared" ref="O23" si="93">IF(M23&lt;&gt;"",AVERAGE(M23,N23),"")</f>
        <v>4</v>
      </c>
      <c r="P23" s="11">
        <v>5</v>
      </c>
      <c r="Q23" s="8">
        <v>6</v>
      </c>
      <c r="R23" s="16">
        <f t="shared" ref="R23" si="94">IF(P23&lt;&gt;"",AVERAGE(P23:Q23),"")</f>
        <v>5.5</v>
      </c>
      <c r="S23" s="18">
        <v>5</v>
      </c>
      <c r="T23" s="20">
        <f t="shared" ref="T23" si="95">IF(S23&lt;&gt;"",AVERAGE(E23:G23,I23:K23,M23:N23,P23:Q23,S23),"")</f>
        <v>5.1818181818181817</v>
      </c>
      <c r="U23" s="24">
        <v>120</v>
      </c>
      <c r="V23" s="92">
        <v>15</v>
      </c>
      <c r="W23" s="26" t="s">
        <v>48</v>
      </c>
      <c r="X23" s="22" t="s">
        <v>268</v>
      </c>
      <c r="Y23" s="29" t="s">
        <v>51</v>
      </c>
      <c r="Z23" s="75">
        <v>64</v>
      </c>
      <c r="AA23" s="78">
        <v>125</v>
      </c>
      <c r="AB23" s="31">
        <v>25</v>
      </c>
    </row>
    <row r="24" spans="1:28" s="6" customFormat="1" ht="30.75" customHeight="1">
      <c r="A24" s="69" t="s">
        <v>265</v>
      </c>
      <c r="B24" s="9" t="s">
        <v>213</v>
      </c>
      <c r="C24" s="66">
        <v>108</v>
      </c>
      <c r="D24" s="82">
        <v>44014</v>
      </c>
      <c r="E24" s="71">
        <v>5.5</v>
      </c>
      <c r="F24" s="8">
        <v>5.5</v>
      </c>
      <c r="G24" s="8">
        <v>5</v>
      </c>
      <c r="H24" s="14">
        <f t="shared" ref="H24" si="96">IF(E24&lt;&gt;"",AVERAGE(E24:G24),"")</f>
        <v>5.333333333333333</v>
      </c>
      <c r="I24" s="11">
        <v>5.5</v>
      </c>
      <c r="J24" s="8">
        <v>5.5</v>
      </c>
      <c r="K24" s="8">
        <v>5</v>
      </c>
      <c r="L24" s="16">
        <f t="shared" ref="L24" si="97">IF(I24&lt;&gt;"",AVERAGE(I24:K24),"")</f>
        <v>5.333333333333333</v>
      </c>
      <c r="M24" s="13">
        <v>5</v>
      </c>
      <c r="N24" s="8">
        <v>4</v>
      </c>
      <c r="O24" s="14">
        <f t="shared" ref="O24" si="98">IF(M24&lt;&gt;"",AVERAGE(M24,N24),"")</f>
        <v>4.5</v>
      </c>
      <c r="P24" s="11">
        <v>5</v>
      </c>
      <c r="Q24" s="8">
        <v>5</v>
      </c>
      <c r="R24" s="16">
        <f t="shared" ref="R24" si="99">IF(P24&lt;&gt;"",AVERAGE(P24:Q24),"")</f>
        <v>5</v>
      </c>
      <c r="S24" s="18">
        <v>5.5</v>
      </c>
      <c r="T24" s="20">
        <f t="shared" ref="T24" si="100">IF(S24&lt;&gt;"",AVERAGE(E24:G24,I24:K24,M24:N24,P24:Q24,S24),"")</f>
        <v>5.1363636363636367</v>
      </c>
      <c r="U24" s="24">
        <v>110</v>
      </c>
      <c r="V24" s="92">
        <v>9.9</v>
      </c>
      <c r="W24" s="26" t="s">
        <v>48</v>
      </c>
      <c r="X24" s="22" t="s">
        <v>266</v>
      </c>
      <c r="Y24" s="29" t="s">
        <v>51</v>
      </c>
      <c r="Z24" s="75">
        <v>52</v>
      </c>
      <c r="AA24" s="78">
        <v>152</v>
      </c>
      <c r="AB24" s="31">
        <v>20.6</v>
      </c>
    </row>
    <row r="25" spans="1:28" s="6" customFormat="1" ht="30.75" customHeight="1">
      <c r="A25" s="69" t="s">
        <v>264</v>
      </c>
      <c r="B25" s="9" t="s">
        <v>91</v>
      </c>
      <c r="C25" s="66">
        <v>107</v>
      </c>
      <c r="D25" s="82">
        <v>43971</v>
      </c>
      <c r="E25" s="71">
        <v>5</v>
      </c>
      <c r="F25" s="8">
        <v>6</v>
      </c>
      <c r="G25" s="8">
        <v>5</v>
      </c>
      <c r="H25" s="14">
        <f t="shared" ref="H25" si="101">IF(E25&lt;&gt;"",AVERAGE(E25:G25),"")</f>
        <v>5.333333333333333</v>
      </c>
      <c r="I25" s="11">
        <v>6</v>
      </c>
      <c r="J25" s="8">
        <v>5</v>
      </c>
      <c r="K25" s="8">
        <v>4</v>
      </c>
      <c r="L25" s="16">
        <f t="shared" ref="L25" si="102">IF(I25&lt;&gt;"",AVERAGE(I25:K25),"")</f>
        <v>5</v>
      </c>
      <c r="M25" s="13">
        <v>5</v>
      </c>
      <c r="N25" s="8">
        <v>4.5</v>
      </c>
      <c r="O25" s="14">
        <f t="shared" ref="O25" si="103">IF(M25&lt;&gt;"",AVERAGE(M25,N25),"")</f>
        <v>4.75</v>
      </c>
      <c r="P25" s="11">
        <v>6</v>
      </c>
      <c r="Q25" s="8">
        <v>5</v>
      </c>
      <c r="R25" s="16">
        <f t="shared" ref="R25" si="104">IF(P25&lt;&gt;"",AVERAGE(P25:Q25),"")</f>
        <v>5.5</v>
      </c>
      <c r="S25" s="18">
        <v>4</v>
      </c>
      <c r="T25" s="20">
        <f t="shared" ref="T25" si="105">IF(S25&lt;&gt;"",AVERAGE(E25:G25,I25:K25,M25:N25,P25:Q25,S25),"")</f>
        <v>5.0454545454545459</v>
      </c>
      <c r="U25" s="24">
        <v>105</v>
      </c>
      <c r="V25" s="92">
        <v>26.4</v>
      </c>
      <c r="W25" s="26" t="s">
        <v>48</v>
      </c>
      <c r="X25" s="22" t="s">
        <v>28</v>
      </c>
      <c r="Y25" s="29" t="s">
        <v>72</v>
      </c>
      <c r="Z25" s="75">
        <v>47</v>
      </c>
      <c r="AA25" s="78">
        <v>178</v>
      </c>
      <c r="AB25" s="31">
        <v>18.600000000000001</v>
      </c>
    </row>
    <row r="26" spans="1:28" s="6" customFormat="1" ht="30.75" customHeight="1">
      <c r="A26" s="69" t="s">
        <v>262</v>
      </c>
      <c r="B26" s="9" t="s">
        <v>40</v>
      </c>
      <c r="C26" s="66">
        <v>106</v>
      </c>
      <c r="D26" s="82">
        <v>43895</v>
      </c>
      <c r="E26" s="71">
        <v>5</v>
      </c>
      <c r="F26" s="8">
        <v>6</v>
      </c>
      <c r="G26" s="8">
        <v>5</v>
      </c>
      <c r="H26" s="14">
        <f t="shared" ref="H26" si="106">IF(E26&lt;&gt;"",AVERAGE(E26:G26),"")</f>
        <v>5.333333333333333</v>
      </c>
      <c r="I26" s="11">
        <v>5</v>
      </c>
      <c r="J26" s="8">
        <v>5</v>
      </c>
      <c r="K26" s="8">
        <v>5</v>
      </c>
      <c r="L26" s="16">
        <f t="shared" ref="L26" si="107">IF(I26&lt;&gt;"",AVERAGE(I26:K26),"")</f>
        <v>5</v>
      </c>
      <c r="M26" s="13">
        <v>6</v>
      </c>
      <c r="N26" s="8">
        <v>6</v>
      </c>
      <c r="O26" s="14">
        <f t="shared" ref="O26" si="108">IF(M26&lt;&gt;"",AVERAGE(M26,N26),"")</f>
        <v>6</v>
      </c>
      <c r="P26" s="11">
        <v>4.5</v>
      </c>
      <c r="Q26" s="8">
        <v>5</v>
      </c>
      <c r="R26" s="16">
        <f t="shared" ref="R26" si="109">IF(P26&lt;&gt;"",AVERAGE(P26:Q26),"")</f>
        <v>4.75</v>
      </c>
      <c r="S26" s="18">
        <v>6</v>
      </c>
      <c r="T26" s="20">
        <f t="shared" ref="T26" si="110">IF(S26&lt;&gt;"",AVERAGE(E26:G26,I26:K26,M26:N26,P26:Q26,S26),"")</f>
        <v>5.3181818181818183</v>
      </c>
      <c r="U26" s="24">
        <v>120</v>
      </c>
      <c r="V26" s="92">
        <v>11.4</v>
      </c>
      <c r="W26" s="26" t="s">
        <v>48</v>
      </c>
      <c r="X26" s="22" t="s">
        <v>263</v>
      </c>
      <c r="Y26" s="29" t="s">
        <v>38</v>
      </c>
      <c r="Z26" s="75">
        <v>60</v>
      </c>
      <c r="AA26" s="78">
        <v>152</v>
      </c>
      <c r="AB26" s="31">
        <v>23.8</v>
      </c>
    </row>
    <row r="27" spans="1:28" s="6" customFormat="1" ht="30.75" customHeight="1">
      <c r="A27" s="69" t="s">
        <v>259</v>
      </c>
      <c r="B27" s="9" t="s">
        <v>47</v>
      </c>
      <c r="C27" s="66">
        <v>105</v>
      </c>
      <c r="D27" s="82">
        <v>43832</v>
      </c>
      <c r="E27" s="71">
        <v>5</v>
      </c>
      <c r="F27" s="8">
        <v>6</v>
      </c>
      <c r="G27" s="8">
        <v>5</v>
      </c>
      <c r="H27" s="14">
        <f t="shared" ref="H27" si="111">IF(E27&lt;&gt;"",AVERAGE(E27:G27),"")</f>
        <v>5.333333333333333</v>
      </c>
      <c r="I27" s="11">
        <v>5.5</v>
      </c>
      <c r="J27" s="8">
        <v>5</v>
      </c>
      <c r="K27" s="8">
        <v>5</v>
      </c>
      <c r="L27" s="16">
        <f t="shared" ref="L27" si="112">IF(I27&lt;&gt;"",AVERAGE(I27:K27),"")</f>
        <v>5.166666666666667</v>
      </c>
      <c r="M27" s="13">
        <v>6</v>
      </c>
      <c r="N27" s="8">
        <v>4</v>
      </c>
      <c r="O27" s="14">
        <f t="shared" ref="O27" si="113">IF(M27&lt;&gt;"",AVERAGE(M27,N27),"")</f>
        <v>5</v>
      </c>
      <c r="P27" s="11">
        <v>4.5</v>
      </c>
      <c r="Q27" s="8">
        <v>5</v>
      </c>
      <c r="R27" s="16">
        <f t="shared" ref="R27" si="114">IF(P27&lt;&gt;"",AVERAGE(P27:Q27),"")</f>
        <v>4.75</v>
      </c>
      <c r="S27" s="18">
        <v>6</v>
      </c>
      <c r="T27" s="20">
        <f t="shared" ref="T27" si="115">IF(S27&lt;&gt;"",AVERAGE(E27:G27,I27:K27,M27:N27,P27:Q27,S27),"")</f>
        <v>5.1818181818181817</v>
      </c>
      <c r="U27" s="24">
        <v>60</v>
      </c>
      <c r="V27" s="92">
        <v>6.5</v>
      </c>
      <c r="W27" s="26" t="s">
        <v>48</v>
      </c>
      <c r="X27" s="22" t="s">
        <v>260</v>
      </c>
      <c r="Y27" s="29" t="s">
        <v>261</v>
      </c>
      <c r="Z27" s="75">
        <v>50</v>
      </c>
      <c r="AA27" s="78">
        <v>120</v>
      </c>
      <c r="AB27" s="31">
        <v>20</v>
      </c>
    </row>
    <row r="28" spans="1:28" s="6" customFormat="1" ht="30.75" customHeight="1">
      <c r="A28" s="69" t="s">
        <v>257</v>
      </c>
      <c r="B28" s="9" t="s">
        <v>211</v>
      </c>
      <c r="C28" s="66">
        <v>104</v>
      </c>
      <c r="D28" s="82">
        <v>43776</v>
      </c>
      <c r="E28" s="71">
        <v>5</v>
      </c>
      <c r="F28" s="8">
        <v>5</v>
      </c>
      <c r="G28" s="8">
        <v>5</v>
      </c>
      <c r="H28" s="14">
        <f t="shared" ref="H28" si="116">IF(E28&lt;&gt;"",AVERAGE(E28:G28),"")</f>
        <v>5</v>
      </c>
      <c r="I28" s="11">
        <v>6</v>
      </c>
      <c r="J28" s="8">
        <v>5</v>
      </c>
      <c r="K28" s="8">
        <v>5</v>
      </c>
      <c r="L28" s="16">
        <f t="shared" ref="L28" si="117">IF(I28&lt;&gt;"",AVERAGE(I28:K28),"")</f>
        <v>5.333333333333333</v>
      </c>
      <c r="M28" s="13">
        <v>6</v>
      </c>
      <c r="N28" s="8">
        <v>6</v>
      </c>
      <c r="O28" s="14">
        <f t="shared" ref="O28" si="118">IF(M28&lt;&gt;"",AVERAGE(M28,N28),"")</f>
        <v>6</v>
      </c>
      <c r="P28" s="11">
        <v>4</v>
      </c>
      <c r="Q28" s="8">
        <v>5</v>
      </c>
      <c r="R28" s="16">
        <f t="shared" ref="R28" si="119">IF(P28&lt;&gt;"",AVERAGE(P28:Q28),"")</f>
        <v>4.5</v>
      </c>
      <c r="S28" s="18">
        <v>6</v>
      </c>
      <c r="T28" s="20">
        <f t="shared" ref="T28" si="120">IF(S28&lt;&gt;"",AVERAGE(E28:G28,I28:K28,M28:N28,P28:Q28,S28),"")</f>
        <v>5.2727272727272725</v>
      </c>
      <c r="U28" s="24">
        <v>115</v>
      </c>
      <c r="V28" s="92">
        <v>11.5</v>
      </c>
      <c r="W28" s="26" t="s">
        <v>48</v>
      </c>
      <c r="X28" s="22" t="s">
        <v>258</v>
      </c>
      <c r="Y28" s="29" t="s">
        <v>51</v>
      </c>
      <c r="Z28" s="75">
        <v>60</v>
      </c>
      <c r="AA28" s="78">
        <v>152</v>
      </c>
      <c r="AB28" s="31">
        <v>23.8</v>
      </c>
    </row>
    <row r="29" spans="1:28" s="6" customFormat="1" ht="30.75" customHeight="1">
      <c r="A29" s="69" t="s">
        <v>255</v>
      </c>
      <c r="B29" s="9" t="s">
        <v>40</v>
      </c>
      <c r="C29" s="66">
        <v>103</v>
      </c>
      <c r="D29" s="82">
        <v>43713</v>
      </c>
      <c r="E29" s="71">
        <v>6</v>
      </c>
      <c r="F29" s="8">
        <v>5.5</v>
      </c>
      <c r="G29" s="8">
        <v>5</v>
      </c>
      <c r="H29" s="14">
        <f t="shared" ref="H29" si="121">IF(E29&lt;&gt;"",AVERAGE(E29:G29),"")</f>
        <v>5.5</v>
      </c>
      <c r="I29" s="11">
        <v>6</v>
      </c>
      <c r="J29" s="8">
        <v>6</v>
      </c>
      <c r="K29" s="8">
        <v>6</v>
      </c>
      <c r="L29" s="16">
        <f t="shared" ref="L29" si="122">IF(I29&lt;&gt;"",AVERAGE(I29:K29),"")</f>
        <v>6</v>
      </c>
      <c r="M29" s="13">
        <v>6</v>
      </c>
      <c r="N29" s="8">
        <v>5</v>
      </c>
      <c r="O29" s="14">
        <f t="shared" ref="O29" si="123">IF(M29&lt;&gt;"",AVERAGE(M29,N29),"")</f>
        <v>5.5</v>
      </c>
      <c r="P29" s="11">
        <v>6</v>
      </c>
      <c r="Q29" s="8">
        <v>6</v>
      </c>
      <c r="R29" s="16">
        <f t="shared" ref="R29" si="124">IF(P29&lt;&gt;"",AVERAGE(P29:Q29),"")</f>
        <v>6</v>
      </c>
      <c r="S29" s="18">
        <v>6</v>
      </c>
      <c r="T29" s="20">
        <f t="shared" ref="T29" si="125">IF(S29&lt;&gt;"",AVERAGE(E29:G29,I29:K29,M29:N29,P29:Q29,S29),"")</f>
        <v>5.7727272727272725</v>
      </c>
      <c r="U29" s="24">
        <v>120</v>
      </c>
      <c r="V29" s="92">
        <v>13.9</v>
      </c>
      <c r="W29" s="26" t="s">
        <v>48</v>
      </c>
      <c r="X29" s="22" t="s">
        <v>256</v>
      </c>
      <c r="Y29" s="29" t="s">
        <v>38</v>
      </c>
      <c r="Z29" s="75">
        <v>54</v>
      </c>
      <c r="AA29" s="78">
        <v>146</v>
      </c>
      <c r="AB29" s="31">
        <v>21.4</v>
      </c>
    </row>
    <row r="30" spans="1:28" s="6" customFormat="1" ht="30.75" customHeight="1">
      <c r="A30" s="69" t="s">
        <v>254</v>
      </c>
      <c r="B30" s="9" t="s">
        <v>91</v>
      </c>
      <c r="C30" s="66">
        <v>102</v>
      </c>
      <c r="D30" s="82">
        <v>43643</v>
      </c>
      <c r="E30" s="71">
        <v>5</v>
      </c>
      <c r="F30" s="8">
        <v>5</v>
      </c>
      <c r="G30" s="8">
        <v>4.5</v>
      </c>
      <c r="H30" s="14">
        <f t="shared" ref="H30" si="126">IF(E30&lt;&gt;"",AVERAGE(E30:G30),"")</f>
        <v>4.833333333333333</v>
      </c>
      <c r="I30" s="11">
        <v>5</v>
      </c>
      <c r="J30" s="8">
        <v>5</v>
      </c>
      <c r="K30" s="8">
        <v>5</v>
      </c>
      <c r="L30" s="16">
        <f t="shared" ref="L30" si="127">IF(I30&lt;&gt;"",AVERAGE(I30:K30),"")</f>
        <v>5</v>
      </c>
      <c r="M30" s="13">
        <v>5.5</v>
      </c>
      <c r="N30" s="8">
        <v>4.5</v>
      </c>
      <c r="O30" s="14">
        <f t="shared" ref="O30" si="128">IF(M30&lt;&gt;"",AVERAGE(M30,N30),"")</f>
        <v>5</v>
      </c>
      <c r="P30" s="11">
        <v>5</v>
      </c>
      <c r="Q30" s="8">
        <v>5.5</v>
      </c>
      <c r="R30" s="16">
        <f t="shared" ref="R30" si="129">IF(P30&lt;&gt;"",AVERAGE(P30:Q30),"")</f>
        <v>5.25</v>
      </c>
      <c r="S30" s="18">
        <v>5</v>
      </c>
      <c r="T30" s="20">
        <f t="shared" ref="T30" si="130">IF(S30&lt;&gt;"",AVERAGE(E30:G30,I30:K30,M30:N30,P30:Q30,S30),"")</f>
        <v>5</v>
      </c>
      <c r="U30" s="24">
        <v>120</v>
      </c>
      <c r="V30" s="92">
        <v>16.100000000000001</v>
      </c>
      <c r="W30" s="26" t="s">
        <v>48</v>
      </c>
      <c r="X30" s="22" t="s">
        <v>32</v>
      </c>
      <c r="Y30" s="29" t="s">
        <v>30</v>
      </c>
      <c r="Z30" s="75">
        <v>50</v>
      </c>
      <c r="AA30" s="78">
        <v>178</v>
      </c>
      <c r="AB30" s="31">
        <v>19.8</v>
      </c>
    </row>
    <row r="31" spans="1:28" s="6" customFormat="1" ht="30.75" customHeight="1">
      <c r="A31" s="69" t="s">
        <v>253</v>
      </c>
      <c r="B31" s="9" t="s">
        <v>101</v>
      </c>
      <c r="C31" s="66">
        <v>101</v>
      </c>
      <c r="D31" s="82">
        <v>43587</v>
      </c>
      <c r="E31" s="71">
        <v>6</v>
      </c>
      <c r="F31" s="8">
        <v>6</v>
      </c>
      <c r="G31" s="8">
        <v>4</v>
      </c>
      <c r="H31" s="14">
        <f t="shared" ref="H31" si="131">IF(E31&lt;&gt;"",AVERAGE(E31:G31),"")</f>
        <v>5.333333333333333</v>
      </c>
      <c r="I31" s="11">
        <v>6</v>
      </c>
      <c r="J31" s="8">
        <v>6</v>
      </c>
      <c r="K31" s="8">
        <v>6</v>
      </c>
      <c r="L31" s="16">
        <f t="shared" ref="L31" si="132">IF(I31&lt;&gt;"",AVERAGE(I31:K31),"")</f>
        <v>6</v>
      </c>
      <c r="M31" s="13">
        <v>6</v>
      </c>
      <c r="N31" s="8">
        <v>4</v>
      </c>
      <c r="O31" s="14">
        <f t="shared" ref="O31" si="133">IF(M31&lt;&gt;"",AVERAGE(M31,N31),"")</f>
        <v>5</v>
      </c>
      <c r="P31" s="11">
        <v>6</v>
      </c>
      <c r="Q31" s="8">
        <v>6</v>
      </c>
      <c r="R31" s="16">
        <f t="shared" ref="R31" si="134">IF(P31&lt;&gt;"",AVERAGE(P31:Q31),"")</f>
        <v>6</v>
      </c>
      <c r="S31" s="18">
        <v>6</v>
      </c>
      <c r="T31" s="20">
        <f t="shared" ref="T31" si="135">IF(S31&lt;&gt;"",AVERAGE(E31:G31,I31:K31,M31:N31,P31:Q31,S31),"")</f>
        <v>5.6363636363636367</v>
      </c>
      <c r="U31" s="24">
        <v>115</v>
      </c>
      <c r="V31" s="92">
        <v>15</v>
      </c>
      <c r="W31" s="26" t="s">
        <v>48</v>
      </c>
      <c r="X31" s="22" t="s">
        <v>153</v>
      </c>
      <c r="Y31" s="29" t="s">
        <v>51</v>
      </c>
      <c r="Z31" s="75">
        <v>50</v>
      </c>
      <c r="AA31" s="78">
        <v>150</v>
      </c>
      <c r="AB31" s="31">
        <v>19.8</v>
      </c>
    </row>
    <row r="32" spans="1:28" s="6" customFormat="1" ht="30.75" customHeight="1">
      <c r="A32" s="69" t="s">
        <v>172</v>
      </c>
      <c r="B32" s="9" t="s">
        <v>252</v>
      </c>
      <c r="C32" s="66">
        <v>100</v>
      </c>
      <c r="D32" s="82">
        <v>43525</v>
      </c>
      <c r="E32" s="71">
        <v>5.5</v>
      </c>
      <c r="F32" s="8">
        <v>6</v>
      </c>
      <c r="G32" s="8">
        <v>5</v>
      </c>
      <c r="H32" s="14">
        <f t="shared" ref="H32:H62" si="136">IF(E32&lt;&gt;"",AVERAGE(E32:G32),"")</f>
        <v>5.5</v>
      </c>
      <c r="I32" s="11">
        <v>5</v>
      </c>
      <c r="J32" s="8">
        <v>4.5</v>
      </c>
      <c r="K32" s="8">
        <v>5</v>
      </c>
      <c r="L32" s="16">
        <f t="shared" ref="L32:L62" si="137">IF(I32&lt;&gt;"",AVERAGE(I32:K32),"")</f>
        <v>4.833333333333333</v>
      </c>
      <c r="M32" s="13">
        <v>5.5</v>
      </c>
      <c r="N32" s="8">
        <v>4</v>
      </c>
      <c r="O32" s="14">
        <f t="shared" ref="O32:O62" si="138">IF(M32&lt;&gt;"",AVERAGE(M32,N32),"")</f>
        <v>4.75</v>
      </c>
      <c r="P32" s="11">
        <v>5</v>
      </c>
      <c r="Q32" s="8">
        <v>5</v>
      </c>
      <c r="R32" s="16">
        <f t="shared" ref="R32:R62" si="139">IF(P32&lt;&gt;"",AVERAGE(P32:Q32),"")</f>
        <v>5</v>
      </c>
      <c r="S32" s="18">
        <v>5</v>
      </c>
      <c r="T32" s="20">
        <f t="shared" ref="T32:T62" si="140">IF(S32&lt;&gt;"",AVERAGE(E32:G32,I32:K32,M32:N32,P32:Q32,S32),"")</f>
        <v>5.0454545454545459</v>
      </c>
      <c r="U32" s="24">
        <v>155</v>
      </c>
      <c r="V32" s="92">
        <v>22.3</v>
      </c>
      <c r="W32" s="26" t="s">
        <v>48</v>
      </c>
      <c r="X32" s="22" t="s">
        <v>172</v>
      </c>
      <c r="Y32" s="29" t="s">
        <v>72</v>
      </c>
      <c r="Z32" s="75">
        <v>49</v>
      </c>
      <c r="AA32" s="78">
        <v>194</v>
      </c>
      <c r="AB32" s="31">
        <v>19.100000000000001</v>
      </c>
    </row>
    <row r="33" spans="1:28" s="6" customFormat="1" ht="30.75" customHeight="1">
      <c r="A33" s="69" t="s">
        <v>249</v>
      </c>
      <c r="B33" s="9" t="s">
        <v>250</v>
      </c>
      <c r="C33" s="66">
        <v>99</v>
      </c>
      <c r="D33" s="82">
        <v>43468</v>
      </c>
      <c r="E33" s="71">
        <v>5</v>
      </c>
      <c r="F33" s="8">
        <v>6</v>
      </c>
      <c r="G33" s="8">
        <v>4</v>
      </c>
      <c r="H33" s="14">
        <f t="shared" si="136"/>
        <v>5</v>
      </c>
      <c r="I33" s="11">
        <v>6</v>
      </c>
      <c r="J33" s="8">
        <v>5</v>
      </c>
      <c r="K33" s="8">
        <v>6</v>
      </c>
      <c r="L33" s="16">
        <f t="shared" si="137"/>
        <v>5.666666666666667</v>
      </c>
      <c r="M33" s="13">
        <v>6</v>
      </c>
      <c r="N33" s="8">
        <v>5</v>
      </c>
      <c r="O33" s="14">
        <f t="shared" si="138"/>
        <v>5.5</v>
      </c>
      <c r="P33" s="11">
        <v>4</v>
      </c>
      <c r="Q33" s="8">
        <v>5</v>
      </c>
      <c r="R33" s="16">
        <f t="shared" si="139"/>
        <v>4.5</v>
      </c>
      <c r="S33" s="18">
        <v>4</v>
      </c>
      <c r="T33" s="20">
        <f t="shared" si="140"/>
        <v>5.0909090909090908</v>
      </c>
      <c r="U33" s="24">
        <v>90</v>
      </c>
      <c r="V33" s="92">
        <v>19.899999999999999</v>
      </c>
      <c r="W33" s="26" t="s">
        <v>48</v>
      </c>
      <c r="X33" s="22" t="s">
        <v>251</v>
      </c>
      <c r="Y33" s="29" t="s">
        <v>30</v>
      </c>
      <c r="Z33" s="75">
        <v>54</v>
      </c>
      <c r="AA33" s="78">
        <v>152</v>
      </c>
      <c r="AB33" s="31">
        <v>21.43</v>
      </c>
    </row>
    <row r="34" spans="1:28" s="6" customFormat="1" ht="30.75" customHeight="1">
      <c r="A34" s="69" t="s">
        <v>246</v>
      </c>
      <c r="B34" s="9" t="s">
        <v>247</v>
      </c>
      <c r="C34" s="66">
        <v>98</v>
      </c>
      <c r="D34" s="82">
        <v>43405</v>
      </c>
      <c r="E34" s="71">
        <v>6</v>
      </c>
      <c r="F34" s="8">
        <v>6</v>
      </c>
      <c r="G34" s="8">
        <v>3.5</v>
      </c>
      <c r="H34" s="14">
        <f t="shared" si="136"/>
        <v>5.166666666666667</v>
      </c>
      <c r="I34" s="11">
        <v>5</v>
      </c>
      <c r="J34" s="8">
        <v>5</v>
      </c>
      <c r="K34" s="8">
        <v>5.5</v>
      </c>
      <c r="L34" s="16">
        <f t="shared" si="137"/>
        <v>5.166666666666667</v>
      </c>
      <c r="M34" s="13">
        <v>5</v>
      </c>
      <c r="N34" s="8">
        <v>6</v>
      </c>
      <c r="O34" s="14">
        <f t="shared" si="138"/>
        <v>5.5</v>
      </c>
      <c r="P34" s="11">
        <v>5</v>
      </c>
      <c r="Q34" s="8">
        <v>4.5</v>
      </c>
      <c r="R34" s="16">
        <f t="shared" si="139"/>
        <v>4.75</v>
      </c>
      <c r="S34" s="18">
        <v>6</v>
      </c>
      <c r="T34" s="20">
        <f t="shared" si="140"/>
        <v>5.2272727272727275</v>
      </c>
      <c r="U34" s="24">
        <v>150</v>
      </c>
      <c r="V34" s="92">
        <v>13.7</v>
      </c>
      <c r="W34" s="26" t="s">
        <v>48</v>
      </c>
      <c r="X34" s="22" t="s">
        <v>248</v>
      </c>
      <c r="Y34" s="29" t="s">
        <v>30</v>
      </c>
      <c r="Z34" s="75">
        <v>70</v>
      </c>
      <c r="AA34" s="78">
        <v>178</v>
      </c>
      <c r="AB34" s="31">
        <v>27.8</v>
      </c>
    </row>
    <row r="35" spans="1:28" s="6" customFormat="1" ht="30.75" customHeight="1">
      <c r="A35" s="69" t="s">
        <v>243</v>
      </c>
      <c r="B35" s="9" t="s">
        <v>244</v>
      </c>
      <c r="C35" s="66">
        <v>97</v>
      </c>
      <c r="D35" s="82">
        <v>43349</v>
      </c>
      <c r="E35" s="71">
        <v>5</v>
      </c>
      <c r="F35" s="8">
        <v>6</v>
      </c>
      <c r="G35" s="8">
        <v>6</v>
      </c>
      <c r="H35" s="14">
        <f t="shared" si="136"/>
        <v>5.666666666666667</v>
      </c>
      <c r="I35" s="11">
        <v>5.5</v>
      </c>
      <c r="J35" s="8">
        <v>5</v>
      </c>
      <c r="K35" s="8">
        <v>5</v>
      </c>
      <c r="L35" s="16">
        <f t="shared" si="137"/>
        <v>5.166666666666667</v>
      </c>
      <c r="M35" s="13">
        <v>6</v>
      </c>
      <c r="N35" s="8">
        <v>6</v>
      </c>
      <c r="O35" s="14">
        <f t="shared" si="138"/>
        <v>6</v>
      </c>
      <c r="P35" s="11">
        <v>5</v>
      </c>
      <c r="Q35" s="8">
        <v>5</v>
      </c>
      <c r="R35" s="16">
        <f t="shared" si="139"/>
        <v>5</v>
      </c>
      <c r="S35" s="18">
        <v>5.5</v>
      </c>
      <c r="T35" s="20">
        <f t="shared" si="140"/>
        <v>5.4545454545454541</v>
      </c>
      <c r="U35" s="24">
        <v>125</v>
      </c>
      <c r="V35" s="92">
        <v>16.5</v>
      </c>
      <c r="W35" s="26" t="s">
        <v>48</v>
      </c>
      <c r="X35" s="22" t="s">
        <v>245</v>
      </c>
      <c r="Y35" s="29" t="s">
        <v>30</v>
      </c>
      <c r="Z35" s="75">
        <v>54</v>
      </c>
      <c r="AA35" s="78">
        <v>140</v>
      </c>
      <c r="AB35" s="31">
        <v>21.4</v>
      </c>
    </row>
    <row r="36" spans="1:28" s="6" customFormat="1" ht="30.75" customHeight="1">
      <c r="A36" s="69" t="s">
        <v>242</v>
      </c>
      <c r="B36" s="9" t="s">
        <v>91</v>
      </c>
      <c r="C36" s="66">
        <v>96</v>
      </c>
      <c r="D36" s="82">
        <v>43293</v>
      </c>
      <c r="E36" s="71">
        <v>6</v>
      </c>
      <c r="F36" s="8">
        <v>5</v>
      </c>
      <c r="G36" s="8">
        <v>5</v>
      </c>
      <c r="H36" s="14">
        <f t="shared" si="136"/>
        <v>5.333333333333333</v>
      </c>
      <c r="I36" s="11">
        <v>5.5</v>
      </c>
      <c r="J36" s="8">
        <v>5.5</v>
      </c>
      <c r="K36" s="8">
        <v>6</v>
      </c>
      <c r="L36" s="16">
        <f t="shared" si="137"/>
        <v>5.666666666666667</v>
      </c>
      <c r="M36" s="13">
        <v>5</v>
      </c>
      <c r="N36" s="8">
        <v>4</v>
      </c>
      <c r="O36" s="14">
        <f t="shared" si="138"/>
        <v>4.5</v>
      </c>
      <c r="P36" s="11">
        <v>6</v>
      </c>
      <c r="Q36" s="8">
        <v>5</v>
      </c>
      <c r="R36" s="16">
        <f t="shared" si="139"/>
        <v>5.5</v>
      </c>
      <c r="S36" s="18">
        <v>4</v>
      </c>
      <c r="T36" s="20">
        <f t="shared" si="140"/>
        <v>5.1818181818181817</v>
      </c>
      <c r="U36" s="24">
        <v>120</v>
      </c>
      <c r="V36" s="92">
        <v>23</v>
      </c>
      <c r="W36" s="26" t="s">
        <v>48</v>
      </c>
      <c r="X36" s="22" t="s">
        <v>41</v>
      </c>
      <c r="Y36" s="29" t="s">
        <v>51</v>
      </c>
      <c r="Z36" s="75">
        <v>48</v>
      </c>
      <c r="AA36" s="78">
        <v>178</v>
      </c>
      <c r="AB36" s="31">
        <v>19</v>
      </c>
    </row>
    <row r="37" spans="1:28" s="6" customFormat="1" ht="30.75" customHeight="1">
      <c r="A37" s="69" t="s">
        <v>240</v>
      </c>
      <c r="B37" s="9" t="s">
        <v>241</v>
      </c>
      <c r="C37" s="66">
        <v>95</v>
      </c>
      <c r="D37" s="82">
        <v>43223</v>
      </c>
      <c r="E37" s="71">
        <v>6</v>
      </c>
      <c r="F37" s="8">
        <v>6</v>
      </c>
      <c r="G37" s="8">
        <v>5.5</v>
      </c>
      <c r="H37" s="14">
        <f t="shared" si="136"/>
        <v>5.833333333333333</v>
      </c>
      <c r="I37" s="11">
        <v>6</v>
      </c>
      <c r="J37" s="8">
        <v>5</v>
      </c>
      <c r="K37" s="8">
        <v>5</v>
      </c>
      <c r="L37" s="16">
        <f t="shared" si="137"/>
        <v>5.333333333333333</v>
      </c>
      <c r="M37" s="13">
        <v>6</v>
      </c>
      <c r="N37" s="8">
        <v>5</v>
      </c>
      <c r="O37" s="14">
        <f t="shared" si="138"/>
        <v>5.5</v>
      </c>
      <c r="P37" s="11">
        <v>5.5</v>
      </c>
      <c r="Q37" s="8">
        <v>5</v>
      </c>
      <c r="R37" s="16">
        <f t="shared" si="139"/>
        <v>5.25</v>
      </c>
      <c r="S37" s="18">
        <v>6</v>
      </c>
      <c r="T37" s="20">
        <f t="shared" si="140"/>
        <v>5.5454545454545459</v>
      </c>
      <c r="U37" s="24">
        <v>70</v>
      </c>
      <c r="V37" s="92">
        <v>11.8</v>
      </c>
      <c r="W37" s="26" t="s">
        <v>48</v>
      </c>
      <c r="X37" s="22" t="s">
        <v>240</v>
      </c>
      <c r="Y37" s="29" t="s">
        <v>72</v>
      </c>
      <c r="Z37" s="75">
        <v>54</v>
      </c>
      <c r="AA37" s="78">
        <v>135</v>
      </c>
      <c r="AB37" s="31">
        <v>25</v>
      </c>
    </row>
    <row r="38" spans="1:28" s="6" customFormat="1" ht="30.75" customHeight="1">
      <c r="A38" s="69" t="s">
        <v>239</v>
      </c>
      <c r="B38" s="9" t="s">
        <v>213</v>
      </c>
      <c r="C38" s="66">
        <v>94</v>
      </c>
      <c r="D38" s="82">
        <v>43160</v>
      </c>
      <c r="E38" s="71">
        <v>6</v>
      </c>
      <c r="F38" s="8">
        <v>5</v>
      </c>
      <c r="G38" s="8">
        <v>4</v>
      </c>
      <c r="H38" s="14">
        <f t="shared" si="136"/>
        <v>5</v>
      </c>
      <c r="I38" s="11">
        <v>5</v>
      </c>
      <c r="J38" s="8">
        <v>6</v>
      </c>
      <c r="K38" s="8">
        <v>6</v>
      </c>
      <c r="L38" s="16">
        <f t="shared" si="137"/>
        <v>5.666666666666667</v>
      </c>
      <c r="M38" s="13">
        <v>4</v>
      </c>
      <c r="N38" s="8">
        <v>4</v>
      </c>
      <c r="O38" s="14">
        <f t="shared" si="138"/>
        <v>4</v>
      </c>
      <c r="P38" s="11">
        <v>5</v>
      </c>
      <c r="Q38" s="8">
        <v>5</v>
      </c>
      <c r="R38" s="16">
        <f t="shared" si="139"/>
        <v>5</v>
      </c>
      <c r="S38" s="18">
        <v>5</v>
      </c>
      <c r="T38" s="20">
        <f t="shared" si="140"/>
        <v>5</v>
      </c>
      <c r="U38" s="24">
        <v>120</v>
      </c>
      <c r="V38" s="92">
        <v>10.9</v>
      </c>
      <c r="W38" s="26" t="s">
        <v>48</v>
      </c>
      <c r="X38" s="22" t="s">
        <v>238</v>
      </c>
      <c r="Y38" s="29" t="s">
        <v>51</v>
      </c>
      <c r="Z38" s="75">
        <v>58</v>
      </c>
      <c r="AA38" s="78">
        <v>152</v>
      </c>
      <c r="AB38" s="31">
        <v>26</v>
      </c>
    </row>
    <row r="39" spans="1:28" s="6" customFormat="1" ht="30.75" customHeight="1">
      <c r="A39" s="69" t="s">
        <v>237</v>
      </c>
      <c r="B39" s="9" t="s">
        <v>40</v>
      </c>
      <c r="C39" s="66">
        <v>93</v>
      </c>
      <c r="D39" s="82">
        <v>43104</v>
      </c>
      <c r="E39" s="71">
        <v>5</v>
      </c>
      <c r="F39" s="8">
        <v>5</v>
      </c>
      <c r="G39" s="8">
        <v>5</v>
      </c>
      <c r="H39" s="14">
        <f t="shared" si="136"/>
        <v>5</v>
      </c>
      <c r="I39" s="11">
        <v>6</v>
      </c>
      <c r="J39" s="8">
        <v>5</v>
      </c>
      <c r="K39" s="8">
        <v>5</v>
      </c>
      <c r="L39" s="16">
        <f t="shared" si="137"/>
        <v>5.333333333333333</v>
      </c>
      <c r="M39" s="13">
        <v>5.5</v>
      </c>
      <c r="N39" s="8">
        <v>5.5</v>
      </c>
      <c r="O39" s="14">
        <f t="shared" si="138"/>
        <v>5.5</v>
      </c>
      <c r="P39" s="11">
        <v>4</v>
      </c>
      <c r="Q39" s="8">
        <v>5</v>
      </c>
      <c r="R39" s="16">
        <f t="shared" si="139"/>
        <v>4.5</v>
      </c>
      <c r="S39" s="18">
        <v>4</v>
      </c>
      <c r="T39" s="20">
        <f t="shared" si="140"/>
        <v>5</v>
      </c>
      <c r="U39" s="24">
        <v>115</v>
      </c>
      <c r="V39" s="92">
        <v>14.5</v>
      </c>
      <c r="W39" s="26" t="s">
        <v>48</v>
      </c>
      <c r="X39" s="22" t="s">
        <v>32</v>
      </c>
      <c r="Y39" s="29" t="s">
        <v>214</v>
      </c>
      <c r="Z39" s="75">
        <v>50</v>
      </c>
      <c r="AA39" s="78">
        <v>150</v>
      </c>
      <c r="AB39" s="31">
        <v>20</v>
      </c>
    </row>
    <row r="40" spans="1:28" s="6" customFormat="1" ht="30.75" customHeight="1">
      <c r="A40" s="69" t="s">
        <v>235</v>
      </c>
      <c r="B40" s="9" t="s">
        <v>75</v>
      </c>
      <c r="C40" s="66">
        <v>92</v>
      </c>
      <c r="D40" s="82">
        <v>43041</v>
      </c>
      <c r="E40" s="71">
        <v>5.5</v>
      </c>
      <c r="F40" s="8">
        <v>5.5</v>
      </c>
      <c r="G40" s="8">
        <v>4</v>
      </c>
      <c r="H40" s="14">
        <f t="shared" si="136"/>
        <v>5</v>
      </c>
      <c r="I40" s="11">
        <v>6</v>
      </c>
      <c r="J40" s="8">
        <v>5</v>
      </c>
      <c r="K40" s="8">
        <v>5</v>
      </c>
      <c r="L40" s="16">
        <f t="shared" si="137"/>
        <v>5.333333333333333</v>
      </c>
      <c r="M40" s="13">
        <v>6</v>
      </c>
      <c r="N40" s="8">
        <v>5</v>
      </c>
      <c r="O40" s="14">
        <f t="shared" si="138"/>
        <v>5.5</v>
      </c>
      <c r="P40" s="11">
        <v>4.5</v>
      </c>
      <c r="Q40" s="8">
        <v>6</v>
      </c>
      <c r="R40" s="16">
        <f t="shared" si="139"/>
        <v>5.25</v>
      </c>
      <c r="S40" s="18">
        <v>5</v>
      </c>
      <c r="T40" s="20">
        <f t="shared" si="140"/>
        <v>5.2272727272727275</v>
      </c>
      <c r="U40" s="24">
        <v>120</v>
      </c>
      <c r="V40" s="92">
        <v>12.5</v>
      </c>
      <c r="W40" s="26" t="s">
        <v>48</v>
      </c>
      <c r="X40" s="22" t="s">
        <v>236</v>
      </c>
      <c r="Y40" s="29" t="s">
        <v>30</v>
      </c>
      <c r="Z40" s="75">
        <v>60</v>
      </c>
      <c r="AA40" s="78">
        <v>152</v>
      </c>
      <c r="AB40" s="31">
        <v>23.8</v>
      </c>
    </row>
    <row r="41" spans="1:28" s="6" customFormat="1" ht="30.75" customHeight="1">
      <c r="A41" s="69" t="s">
        <v>232</v>
      </c>
      <c r="B41" s="9" t="s">
        <v>233</v>
      </c>
      <c r="C41" s="66">
        <v>91</v>
      </c>
      <c r="D41" s="82">
        <v>42985</v>
      </c>
      <c r="E41" s="71">
        <v>5.5</v>
      </c>
      <c r="F41" s="8">
        <v>5.5</v>
      </c>
      <c r="G41" s="8">
        <v>5</v>
      </c>
      <c r="H41" s="14">
        <f t="shared" si="136"/>
        <v>5.333333333333333</v>
      </c>
      <c r="I41" s="11">
        <v>4</v>
      </c>
      <c r="J41" s="8">
        <v>4.5</v>
      </c>
      <c r="K41" s="8">
        <v>4</v>
      </c>
      <c r="L41" s="16">
        <f t="shared" si="137"/>
        <v>4.166666666666667</v>
      </c>
      <c r="M41" s="13">
        <v>5</v>
      </c>
      <c r="N41" s="8">
        <v>5.5</v>
      </c>
      <c r="O41" s="14">
        <f t="shared" si="138"/>
        <v>5.25</v>
      </c>
      <c r="P41" s="11">
        <v>4</v>
      </c>
      <c r="Q41" s="8">
        <v>5</v>
      </c>
      <c r="R41" s="16">
        <f t="shared" si="139"/>
        <v>4.5</v>
      </c>
      <c r="S41" s="18">
        <v>5</v>
      </c>
      <c r="T41" s="20">
        <f t="shared" si="140"/>
        <v>4.8181818181818183</v>
      </c>
      <c r="U41" s="24">
        <v>115</v>
      </c>
      <c r="V41" s="92">
        <v>12</v>
      </c>
      <c r="W41" s="26" t="s">
        <v>48</v>
      </c>
      <c r="X41" s="22" t="s">
        <v>234</v>
      </c>
      <c r="Y41" s="29" t="s">
        <v>51</v>
      </c>
      <c r="Z41" s="75">
        <v>58</v>
      </c>
      <c r="AA41" s="78">
        <v>150</v>
      </c>
      <c r="AB41" s="31">
        <v>23</v>
      </c>
    </row>
    <row r="42" spans="1:28" s="6" customFormat="1" ht="30.75" customHeight="1">
      <c r="A42" s="69" t="s">
        <v>230</v>
      </c>
      <c r="B42" s="9" t="s">
        <v>157</v>
      </c>
      <c r="C42" s="66">
        <v>90</v>
      </c>
      <c r="D42" s="82">
        <v>42922</v>
      </c>
      <c r="E42" s="71">
        <v>5</v>
      </c>
      <c r="F42" s="8">
        <v>6</v>
      </c>
      <c r="G42" s="8">
        <v>5</v>
      </c>
      <c r="H42" s="14">
        <f t="shared" si="136"/>
        <v>5.333333333333333</v>
      </c>
      <c r="I42" s="11">
        <v>5</v>
      </c>
      <c r="J42" s="8">
        <v>5</v>
      </c>
      <c r="K42" s="8">
        <v>4</v>
      </c>
      <c r="L42" s="16">
        <f t="shared" si="137"/>
        <v>4.666666666666667</v>
      </c>
      <c r="M42" s="13">
        <v>6</v>
      </c>
      <c r="N42" s="8">
        <v>4</v>
      </c>
      <c r="O42" s="14">
        <f t="shared" si="138"/>
        <v>5</v>
      </c>
      <c r="P42" s="11">
        <v>5</v>
      </c>
      <c r="Q42" s="8">
        <v>5</v>
      </c>
      <c r="R42" s="16">
        <f t="shared" si="139"/>
        <v>5</v>
      </c>
      <c r="S42" s="18">
        <v>4</v>
      </c>
      <c r="T42" s="20">
        <f t="shared" si="140"/>
        <v>4.9090909090909092</v>
      </c>
      <c r="U42" s="24">
        <v>122</v>
      </c>
      <c r="V42" s="92">
        <v>18</v>
      </c>
      <c r="W42" s="26" t="s">
        <v>48</v>
      </c>
      <c r="X42" s="22" t="s">
        <v>231</v>
      </c>
      <c r="Y42" s="29" t="s">
        <v>51</v>
      </c>
      <c r="Z42" s="75">
        <v>44</v>
      </c>
      <c r="AA42" s="78">
        <v>203</v>
      </c>
      <c r="AB42" s="31">
        <v>17.5</v>
      </c>
    </row>
    <row r="43" spans="1:28" s="6" customFormat="1" ht="30.75" customHeight="1">
      <c r="A43" s="69" t="s">
        <v>228</v>
      </c>
      <c r="B43" s="9" t="s">
        <v>229</v>
      </c>
      <c r="C43" s="66">
        <v>89</v>
      </c>
      <c r="D43" s="82">
        <v>42866</v>
      </c>
      <c r="E43" s="71">
        <v>6</v>
      </c>
      <c r="F43" s="8">
        <v>6</v>
      </c>
      <c r="G43" s="8">
        <v>5</v>
      </c>
      <c r="H43" s="14">
        <f t="shared" si="136"/>
        <v>5.666666666666667</v>
      </c>
      <c r="I43" s="11">
        <v>5</v>
      </c>
      <c r="J43" s="8">
        <v>4</v>
      </c>
      <c r="K43" s="8">
        <v>5</v>
      </c>
      <c r="L43" s="16">
        <f t="shared" si="137"/>
        <v>4.666666666666667</v>
      </c>
      <c r="M43" s="13">
        <v>5</v>
      </c>
      <c r="N43" s="8">
        <v>5</v>
      </c>
      <c r="O43" s="14">
        <f t="shared" si="138"/>
        <v>5</v>
      </c>
      <c r="P43" s="11">
        <v>6</v>
      </c>
      <c r="Q43" s="8">
        <v>5.5</v>
      </c>
      <c r="R43" s="16">
        <f t="shared" si="139"/>
        <v>5.75</v>
      </c>
      <c r="S43" s="18">
        <v>5</v>
      </c>
      <c r="T43" s="20">
        <f t="shared" si="140"/>
        <v>5.2272727272727275</v>
      </c>
      <c r="U43" s="24">
        <v>80</v>
      </c>
      <c r="V43" s="92">
        <v>16</v>
      </c>
      <c r="W43" s="26" t="s">
        <v>48</v>
      </c>
      <c r="X43" s="22" t="s">
        <v>36</v>
      </c>
      <c r="Y43" s="29" t="s">
        <v>72</v>
      </c>
      <c r="Z43" s="75">
        <v>52</v>
      </c>
      <c r="AA43" s="78">
        <v>130</v>
      </c>
      <c r="AB43" s="31">
        <v>20.64</v>
      </c>
    </row>
    <row r="44" spans="1:28" s="6" customFormat="1" ht="30.75" customHeight="1">
      <c r="A44" s="69" t="s">
        <v>226</v>
      </c>
      <c r="B44" s="9" t="s">
        <v>91</v>
      </c>
      <c r="C44" s="66">
        <v>88</v>
      </c>
      <c r="D44" s="82">
        <v>42796</v>
      </c>
      <c r="E44" s="71">
        <v>5</v>
      </c>
      <c r="F44" s="8">
        <v>4.5</v>
      </c>
      <c r="G44" s="8">
        <v>4.5</v>
      </c>
      <c r="H44" s="14">
        <f t="shared" si="136"/>
        <v>4.666666666666667</v>
      </c>
      <c r="I44" s="11">
        <v>5</v>
      </c>
      <c r="J44" s="8">
        <v>5</v>
      </c>
      <c r="K44" s="8">
        <v>5</v>
      </c>
      <c r="L44" s="16">
        <f t="shared" si="137"/>
        <v>5</v>
      </c>
      <c r="M44" s="13">
        <v>5</v>
      </c>
      <c r="N44" s="8">
        <v>4</v>
      </c>
      <c r="O44" s="14">
        <f t="shared" si="138"/>
        <v>4.5</v>
      </c>
      <c r="P44" s="11">
        <v>5</v>
      </c>
      <c r="Q44" s="8">
        <v>5.5</v>
      </c>
      <c r="R44" s="16">
        <f t="shared" si="139"/>
        <v>5.25</v>
      </c>
      <c r="S44" s="18">
        <v>5</v>
      </c>
      <c r="T44" s="20">
        <f t="shared" si="140"/>
        <v>4.8636363636363633</v>
      </c>
      <c r="U44" s="24">
        <v>100</v>
      </c>
      <c r="V44" s="92">
        <v>11</v>
      </c>
      <c r="W44" s="26" t="s">
        <v>48</v>
      </c>
      <c r="X44" s="22" t="s">
        <v>227</v>
      </c>
      <c r="Y44" s="29" t="s">
        <v>30</v>
      </c>
      <c r="Z44" s="75">
        <v>50</v>
      </c>
      <c r="AA44" s="78">
        <v>178</v>
      </c>
      <c r="AB44" s="31">
        <v>19.8</v>
      </c>
    </row>
    <row r="45" spans="1:28" s="6" customFormat="1" ht="30.75" customHeight="1">
      <c r="A45" s="69" t="s">
        <v>223</v>
      </c>
      <c r="B45" s="9" t="s">
        <v>224</v>
      </c>
      <c r="C45" s="66">
        <v>87</v>
      </c>
      <c r="D45" s="82">
        <v>42740</v>
      </c>
      <c r="E45" s="71">
        <v>5</v>
      </c>
      <c r="F45" s="8">
        <v>6</v>
      </c>
      <c r="G45" s="8">
        <v>5</v>
      </c>
      <c r="H45" s="14">
        <f t="shared" si="136"/>
        <v>5.333333333333333</v>
      </c>
      <c r="I45" s="11">
        <v>5</v>
      </c>
      <c r="J45" s="8">
        <v>4.5</v>
      </c>
      <c r="K45" s="8">
        <v>4.5</v>
      </c>
      <c r="L45" s="16">
        <f t="shared" si="137"/>
        <v>4.666666666666667</v>
      </c>
      <c r="M45" s="13">
        <v>6</v>
      </c>
      <c r="N45" s="8">
        <v>5.5</v>
      </c>
      <c r="O45" s="14">
        <f t="shared" si="138"/>
        <v>5.75</v>
      </c>
      <c r="P45" s="11">
        <v>5</v>
      </c>
      <c r="Q45" s="8">
        <v>5.5</v>
      </c>
      <c r="R45" s="16">
        <f t="shared" si="139"/>
        <v>5.25</v>
      </c>
      <c r="S45" s="18">
        <v>3.5</v>
      </c>
      <c r="T45" s="20">
        <f t="shared" si="140"/>
        <v>5.0454545454545459</v>
      </c>
      <c r="U45" s="24">
        <v>60</v>
      </c>
      <c r="V45" s="92">
        <v>19.899999999999999</v>
      </c>
      <c r="W45" s="26" t="s">
        <v>48</v>
      </c>
      <c r="X45" s="22" t="s">
        <v>225</v>
      </c>
      <c r="Y45" s="29" t="s">
        <v>72</v>
      </c>
      <c r="Z45" s="75">
        <v>54</v>
      </c>
      <c r="AA45" s="78">
        <v>111</v>
      </c>
      <c r="AB45" s="31">
        <v>21.4</v>
      </c>
    </row>
    <row r="46" spans="1:28" s="6" customFormat="1" ht="30.75" customHeight="1">
      <c r="A46" s="69" t="s">
        <v>220</v>
      </c>
      <c r="B46" s="9" t="s">
        <v>221</v>
      </c>
      <c r="C46" s="66">
        <v>86</v>
      </c>
      <c r="D46" s="82">
        <v>42677</v>
      </c>
      <c r="E46" s="71">
        <v>3.5</v>
      </c>
      <c r="F46" s="8">
        <v>6</v>
      </c>
      <c r="G46" s="8">
        <v>4.5</v>
      </c>
      <c r="H46" s="14">
        <f t="shared" si="136"/>
        <v>4.666666666666667</v>
      </c>
      <c r="I46" s="11">
        <v>4</v>
      </c>
      <c r="J46" s="8">
        <v>3</v>
      </c>
      <c r="K46" s="8">
        <v>3</v>
      </c>
      <c r="L46" s="16">
        <f t="shared" si="137"/>
        <v>3.3333333333333335</v>
      </c>
      <c r="M46" s="13">
        <v>4</v>
      </c>
      <c r="N46" s="8">
        <v>4.5</v>
      </c>
      <c r="O46" s="14">
        <f t="shared" si="138"/>
        <v>4.25</v>
      </c>
      <c r="P46" s="11">
        <v>4</v>
      </c>
      <c r="Q46" s="8">
        <v>5</v>
      </c>
      <c r="R46" s="16">
        <f t="shared" si="139"/>
        <v>4.5</v>
      </c>
      <c r="S46" s="18">
        <v>3.5</v>
      </c>
      <c r="T46" s="20">
        <f t="shared" si="140"/>
        <v>4.0909090909090908</v>
      </c>
      <c r="U46" s="24">
        <v>150</v>
      </c>
      <c r="V46" s="92">
        <v>16.5</v>
      </c>
      <c r="W46" s="26" t="s">
        <v>48</v>
      </c>
      <c r="X46" s="22" t="s">
        <v>222</v>
      </c>
      <c r="Y46" s="29" t="s">
        <v>30</v>
      </c>
      <c r="Z46" s="75">
        <v>70</v>
      </c>
      <c r="AA46" s="78">
        <v>152</v>
      </c>
      <c r="AB46" s="31">
        <v>27.8</v>
      </c>
    </row>
    <row r="47" spans="1:28" s="6" customFormat="1" ht="30.75" customHeight="1">
      <c r="A47" s="69" t="s">
        <v>219</v>
      </c>
      <c r="B47" s="9" t="s">
        <v>118</v>
      </c>
      <c r="C47" s="66">
        <v>85</v>
      </c>
      <c r="D47" s="82">
        <v>42614</v>
      </c>
      <c r="E47" s="71">
        <v>5</v>
      </c>
      <c r="F47" s="8">
        <v>6</v>
      </c>
      <c r="G47" s="8">
        <v>5</v>
      </c>
      <c r="H47" s="14">
        <f t="shared" si="136"/>
        <v>5.333333333333333</v>
      </c>
      <c r="I47" s="11">
        <v>6</v>
      </c>
      <c r="J47" s="8">
        <v>5</v>
      </c>
      <c r="K47" s="8">
        <v>4</v>
      </c>
      <c r="L47" s="16">
        <f t="shared" si="137"/>
        <v>5</v>
      </c>
      <c r="M47" s="13">
        <v>6</v>
      </c>
      <c r="N47" s="8">
        <v>6</v>
      </c>
      <c r="O47" s="14">
        <f t="shared" si="138"/>
        <v>6</v>
      </c>
      <c r="P47" s="11">
        <v>5</v>
      </c>
      <c r="Q47" s="8">
        <v>5</v>
      </c>
      <c r="R47" s="16">
        <f t="shared" si="139"/>
        <v>5</v>
      </c>
      <c r="S47" s="18">
        <v>5.5</v>
      </c>
      <c r="T47" s="20">
        <f t="shared" si="140"/>
        <v>5.3181818181818183</v>
      </c>
      <c r="U47" s="24">
        <v>80</v>
      </c>
      <c r="V47" s="92">
        <v>14</v>
      </c>
      <c r="W47" s="26" t="s">
        <v>48</v>
      </c>
      <c r="X47" s="22" t="s">
        <v>179</v>
      </c>
      <c r="Y47" s="29" t="s">
        <v>180</v>
      </c>
      <c r="Z47" s="75">
        <v>58</v>
      </c>
      <c r="AA47" s="78">
        <v>125</v>
      </c>
      <c r="AB47" s="31">
        <v>23</v>
      </c>
    </row>
    <row r="48" spans="1:28" s="6" customFormat="1" ht="30.75" customHeight="1">
      <c r="A48" s="69" t="s">
        <v>217</v>
      </c>
      <c r="B48" s="9" t="s">
        <v>118</v>
      </c>
      <c r="C48" s="66">
        <v>84</v>
      </c>
      <c r="D48" s="82">
        <v>42558</v>
      </c>
      <c r="E48" s="71">
        <v>5</v>
      </c>
      <c r="F48" s="8">
        <v>5</v>
      </c>
      <c r="G48" s="8">
        <v>5</v>
      </c>
      <c r="H48" s="14">
        <f t="shared" si="136"/>
        <v>5</v>
      </c>
      <c r="I48" s="11">
        <v>6</v>
      </c>
      <c r="J48" s="8">
        <v>6</v>
      </c>
      <c r="K48" s="8">
        <v>5</v>
      </c>
      <c r="L48" s="16">
        <f t="shared" si="137"/>
        <v>5.666666666666667</v>
      </c>
      <c r="M48" s="13">
        <v>5</v>
      </c>
      <c r="N48" s="8">
        <v>4</v>
      </c>
      <c r="O48" s="14">
        <f t="shared" si="138"/>
        <v>4.5</v>
      </c>
      <c r="P48" s="11">
        <v>5.5</v>
      </c>
      <c r="Q48" s="8">
        <v>6</v>
      </c>
      <c r="R48" s="16">
        <f t="shared" si="139"/>
        <v>5.75</v>
      </c>
      <c r="S48" s="18">
        <v>6</v>
      </c>
      <c r="T48" s="20">
        <f t="shared" si="140"/>
        <v>5.3181818181818183</v>
      </c>
      <c r="U48" s="24">
        <v>120</v>
      </c>
      <c r="V48" s="92">
        <v>12.5</v>
      </c>
      <c r="W48" s="26" t="s">
        <v>48</v>
      </c>
      <c r="X48" s="22" t="s">
        <v>218</v>
      </c>
      <c r="Y48" s="29" t="s">
        <v>30</v>
      </c>
      <c r="Z48" s="75">
        <v>60</v>
      </c>
      <c r="AA48" s="78">
        <v>152</v>
      </c>
      <c r="AB48" s="31">
        <v>23.8</v>
      </c>
    </row>
    <row r="49" spans="1:28" s="6" customFormat="1" ht="30.75" customHeight="1">
      <c r="A49" s="69" t="s">
        <v>215</v>
      </c>
      <c r="B49" s="9" t="s">
        <v>13</v>
      </c>
      <c r="C49" s="66">
        <v>83</v>
      </c>
      <c r="D49" s="82">
        <v>42488</v>
      </c>
      <c r="E49" s="71">
        <v>5</v>
      </c>
      <c r="F49" s="8">
        <v>6</v>
      </c>
      <c r="G49" s="8">
        <v>6</v>
      </c>
      <c r="H49" s="14">
        <f t="shared" si="136"/>
        <v>5.666666666666667</v>
      </c>
      <c r="I49" s="11">
        <v>5.5</v>
      </c>
      <c r="J49" s="8">
        <v>5</v>
      </c>
      <c r="K49" s="8">
        <v>5</v>
      </c>
      <c r="L49" s="16">
        <f t="shared" si="137"/>
        <v>5.166666666666667</v>
      </c>
      <c r="M49" s="13">
        <v>5.5</v>
      </c>
      <c r="N49" s="8">
        <v>5.5</v>
      </c>
      <c r="O49" s="14">
        <f t="shared" si="138"/>
        <v>5.5</v>
      </c>
      <c r="P49" s="11">
        <v>5</v>
      </c>
      <c r="Q49" s="8">
        <v>5.5</v>
      </c>
      <c r="R49" s="16">
        <f t="shared" si="139"/>
        <v>5.25</v>
      </c>
      <c r="S49" s="18">
        <v>5</v>
      </c>
      <c r="T49" s="20">
        <f t="shared" si="140"/>
        <v>5.3636363636363633</v>
      </c>
      <c r="U49" s="24">
        <v>75</v>
      </c>
      <c r="V49" s="92">
        <v>14.5</v>
      </c>
      <c r="W49" s="26" t="s">
        <v>48</v>
      </c>
      <c r="X49" s="22" t="s">
        <v>114</v>
      </c>
      <c r="Y49" s="29" t="s">
        <v>216</v>
      </c>
      <c r="Z49" s="75">
        <v>50</v>
      </c>
      <c r="AA49" s="78">
        <v>127</v>
      </c>
      <c r="AB49" s="31">
        <v>20</v>
      </c>
    </row>
    <row r="50" spans="1:28" s="6" customFormat="1" ht="30.75" customHeight="1">
      <c r="A50" s="69" t="s">
        <v>212</v>
      </c>
      <c r="B50" s="9" t="s">
        <v>213</v>
      </c>
      <c r="C50" s="66">
        <v>82</v>
      </c>
      <c r="D50" s="82">
        <v>42432</v>
      </c>
      <c r="E50" s="71">
        <v>4.5</v>
      </c>
      <c r="F50" s="8">
        <v>5.5</v>
      </c>
      <c r="G50" s="8">
        <v>6</v>
      </c>
      <c r="H50" s="14">
        <f t="shared" si="136"/>
        <v>5.333333333333333</v>
      </c>
      <c r="I50" s="11">
        <v>6</v>
      </c>
      <c r="J50" s="8">
        <v>6</v>
      </c>
      <c r="K50" s="8">
        <v>5</v>
      </c>
      <c r="L50" s="16">
        <f t="shared" si="137"/>
        <v>5.666666666666667</v>
      </c>
      <c r="M50" s="13">
        <v>4.5</v>
      </c>
      <c r="N50" s="8">
        <v>4.5</v>
      </c>
      <c r="O50" s="14">
        <f t="shared" si="138"/>
        <v>4.5</v>
      </c>
      <c r="P50" s="11">
        <v>5</v>
      </c>
      <c r="Q50" s="8">
        <v>5</v>
      </c>
      <c r="R50" s="16">
        <f t="shared" si="139"/>
        <v>5</v>
      </c>
      <c r="S50" s="18">
        <v>3.5</v>
      </c>
      <c r="T50" s="20">
        <f t="shared" si="140"/>
        <v>5.0454545454545459</v>
      </c>
      <c r="U50" s="24">
        <v>105</v>
      </c>
      <c r="V50" s="92">
        <v>20.9</v>
      </c>
      <c r="W50" s="26" t="s">
        <v>48</v>
      </c>
      <c r="X50" s="22" t="s">
        <v>41</v>
      </c>
      <c r="Y50" s="29" t="s">
        <v>214</v>
      </c>
      <c r="Z50" s="75">
        <v>58</v>
      </c>
      <c r="AA50" s="78">
        <v>140</v>
      </c>
      <c r="AB50" s="31">
        <v>23</v>
      </c>
    </row>
    <row r="51" spans="1:28" s="6" customFormat="1" ht="30.75" customHeight="1">
      <c r="A51" s="69" t="s">
        <v>210</v>
      </c>
      <c r="B51" s="9" t="s">
        <v>211</v>
      </c>
      <c r="C51" s="66">
        <v>81</v>
      </c>
      <c r="D51" s="82">
        <v>42376</v>
      </c>
      <c r="E51" s="71">
        <v>5</v>
      </c>
      <c r="F51" s="8">
        <v>5</v>
      </c>
      <c r="G51" s="8">
        <v>2</v>
      </c>
      <c r="H51" s="14">
        <f t="shared" si="136"/>
        <v>4</v>
      </c>
      <c r="I51" s="11">
        <v>6</v>
      </c>
      <c r="J51" s="8">
        <v>6</v>
      </c>
      <c r="K51" s="8">
        <v>5</v>
      </c>
      <c r="L51" s="16">
        <f t="shared" si="137"/>
        <v>5.666666666666667</v>
      </c>
      <c r="M51" s="13">
        <v>6</v>
      </c>
      <c r="N51" s="8">
        <v>5.5</v>
      </c>
      <c r="O51" s="14">
        <f t="shared" si="138"/>
        <v>5.75</v>
      </c>
      <c r="P51" s="11">
        <v>4</v>
      </c>
      <c r="Q51" s="8">
        <v>5</v>
      </c>
      <c r="R51" s="16">
        <f t="shared" si="139"/>
        <v>4.5</v>
      </c>
      <c r="S51" s="18">
        <v>6</v>
      </c>
      <c r="T51" s="20">
        <f t="shared" si="140"/>
        <v>5.0454545454545459</v>
      </c>
      <c r="U51" s="24">
        <v>120</v>
      </c>
      <c r="V51" s="25">
        <v>11.5</v>
      </c>
      <c r="W51" s="26" t="s">
        <v>48</v>
      </c>
      <c r="X51" s="22" t="s">
        <v>89</v>
      </c>
      <c r="Y51" s="29" t="s">
        <v>30</v>
      </c>
      <c r="Z51" s="75">
        <v>60</v>
      </c>
      <c r="AA51" s="78">
        <v>150</v>
      </c>
      <c r="AB51" s="31">
        <v>23.8</v>
      </c>
    </row>
    <row r="52" spans="1:28" s="6" customFormat="1" ht="30.75" customHeight="1">
      <c r="A52" s="69" t="s">
        <v>163</v>
      </c>
      <c r="B52" s="9" t="s">
        <v>164</v>
      </c>
      <c r="C52" s="66">
        <v>80</v>
      </c>
      <c r="D52" s="82">
        <v>42313</v>
      </c>
      <c r="E52" s="71">
        <v>4</v>
      </c>
      <c r="F52" s="8">
        <v>5</v>
      </c>
      <c r="G52" s="8">
        <v>5</v>
      </c>
      <c r="H52" s="14">
        <f t="shared" si="136"/>
        <v>4.666666666666667</v>
      </c>
      <c r="I52" s="11">
        <v>6</v>
      </c>
      <c r="J52" s="8">
        <v>5.5</v>
      </c>
      <c r="K52" s="8">
        <v>5.5</v>
      </c>
      <c r="L52" s="16">
        <f t="shared" si="137"/>
        <v>5.666666666666667</v>
      </c>
      <c r="M52" s="13">
        <v>6</v>
      </c>
      <c r="N52" s="8">
        <v>5</v>
      </c>
      <c r="O52" s="14">
        <f t="shared" si="138"/>
        <v>5.5</v>
      </c>
      <c r="P52" s="11">
        <v>5</v>
      </c>
      <c r="Q52" s="8">
        <v>6</v>
      </c>
      <c r="R52" s="16">
        <f t="shared" si="139"/>
        <v>5.5</v>
      </c>
      <c r="S52" s="18">
        <v>5.5</v>
      </c>
      <c r="T52" s="20">
        <f t="shared" si="140"/>
        <v>5.3181818181818183</v>
      </c>
      <c r="U52" s="24">
        <v>70</v>
      </c>
      <c r="V52" s="25">
        <v>11.5</v>
      </c>
      <c r="W52" s="26" t="s">
        <v>48</v>
      </c>
      <c r="X52" s="22" t="s">
        <v>36</v>
      </c>
      <c r="Y52" s="29" t="s">
        <v>72</v>
      </c>
      <c r="Z52" s="75">
        <v>46</v>
      </c>
      <c r="AA52" s="78">
        <v>143</v>
      </c>
      <c r="AB52" s="31">
        <v>18.3</v>
      </c>
    </row>
    <row r="53" spans="1:28" s="6" customFormat="1" ht="30.75" customHeight="1">
      <c r="A53" s="69" t="s">
        <v>166</v>
      </c>
      <c r="B53" s="9" t="s">
        <v>167</v>
      </c>
      <c r="C53" s="66">
        <v>79</v>
      </c>
      <c r="D53" s="82">
        <v>42236</v>
      </c>
      <c r="E53" s="71">
        <v>5</v>
      </c>
      <c r="F53" s="8">
        <v>6</v>
      </c>
      <c r="G53" s="8">
        <v>5</v>
      </c>
      <c r="H53" s="14">
        <f t="shared" si="136"/>
        <v>5.333333333333333</v>
      </c>
      <c r="I53" s="11">
        <v>5</v>
      </c>
      <c r="J53" s="8">
        <v>4</v>
      </c>
      <c r="K53" s="8">
        <v>4.5</v>
      </c>
      <c r="L53" s="16">
        <f t="shared" si="137"/>
        <v>4.5</v>
      </c>
      <c r="M53" s="13">
        <v>5.5</v>
      </c>
      <c r="N53" s="8">
        <v>5</v>
      </c>
      <c r="O53" s="14">
        <f t="shared" si="138"/>
        <v>5.25</v>
      </c>
      <c r="P53" s="11">
        <v>5.5</v>
      </c>
      <c r="Q53" s="8">
        <v>6</v>
      </c>
      <c r="R53" s="16">
        <f t="shared" si="139"/>
        <v>5.75</v>
      </c>
      <c r="S53" s="18">
        <v>6</v>
      </c>
      <c r="T53" s="20">
        <f t="shared" si="140"/>
        <v>5.2272727272727275</v>
      </c>
      <c r="U53" s="24">
        <v>135</v>
      </c>
      <c r="V53" s="25">
        <v>7.5</v>
      </c>
      <c r="W53" s="26" t="s">
        <v>48</v>
      </c>
      <c r="X53" s="74" t="s">
        <v>168</v>
      </c>
      <c r="Y53" s="29" t="s">
        <v>51</v>
      </c>
      <c r="Z53" s="75">
        <v>60</v>
      </c>
      <c r="AA53" s="78">
        <v>150</v>
      </c>
      <c r="AB53" s="31">
        <v>23</v>
      </c>
    </row>
    <row r="54" spans="1:28" s="6" customFormat="1" ht="30.75" customHeight="1">
      <c r="A54" s="69" t="s">
        <v>159</v>
      </c>
      <c r="B54" s="9" t="s">
        <v>47</v>
      </c>
      <c r="C54" s="66">
        <v>78</v>
      </c>
      <c r="D54" s="82">
        <v>42173</v>
      </c>
      <c r="E54" s="71">
        <v>5.5</v>
      </c>
      <c r="F54" s="8">
        <v>5</v>
      </c>
      <c r="G54" s="8">
        <v>5</v>
      </c>
      <c r="H54" s="14">
        <f t="shared" si="136"/>
        <v>5.166666666666667</v>
      </c>
      <c r="I54" s="11">
        <v>6</v>
      </c>
      <c r="J54" s="8">
        <v>6</v>
      </c>
      <c r="K54" s="8">
        <v>6</v>
      </c>
      <c r="L54" s="16">
        <f t="shared" si="137"/>
        <v>6</v>
      </c>
      <c r="M54" s="13">
        <v>6</v>
      </c>
      <c r="N54" s="8">
        <v>6</v>
      </c>
      <c r="O54" s="14">
        <f t="shared" si="138"/>
        <v>6</v>
      </c>
      <c r="P54" s="11">
        <v>5</v>
      </c>
      <c r="Q54" s="8">
        <v>6</v>
      </c>
      <c r="R54" s="16">
        <f t="shared" si="139"/>
        <v>5.5</v>
      </c>
      <c r="S54" s="18">
        <v>6</v>
      </c>
      <c r="T54" s="20">
        <f t="shared" si="140"/>
        <v>5.6818181818181817</v>
      </c>
      <c r="U54" s="24">
        <v>75</v>
      </c>
      <c r="V54" s="25">
        <v>9.6</v>
      </c>
      <c r="W54" s="26" t="s">
        <v>48</v>
      </c>
      <c r="X54" s="22" t="s">
        <v>160</v>
      </c>
      <c r="Y54" s="29" t="s">
        <v>51</v>
      </c>
      <c r="Z54" s="75">
        <v>50</v>
      </c>
      <c r="AA54" s="78">
        <v>153</v>
      </c>
      <c r="AB54" s="31">
        <v>20</v>
      </c>
    </row>
    <row r="55" spans="1:28" s="6" customFormat="1" ht="30.75" customHeight="1">
      <c r="A55" s="69" t="s">
        <v>208</v>
      </c>
      <c r="B55" s="9" t="s">
        <v>209</v>
      </c>
      <c r="C55" s="66">
        <v>77</v>
      </c>
      <c r="D55" s="82">
        <v>42068</v>
      </c>
      <c r="E55" s="71">
        <v>5</v>
      </c>
      <c r="F55" s="8">
        <v>6</v>
      </c>
      <c r="G55" s="8">
        <v>5</v>
      </c>
      <c r="H55" s="14">
        <f t="shared" si="136"/>
        <v>5.333333333333333</v>
      </c>
      <c r="I55" s="11">
        <v>5</v>
      </c>
      <c r="J55" s="8">
        <v>5</v>
      </c>
      <c r="K55" s="8">
        <v>5</v>
      </c>
      <c r="L55" s="16">
        <f t="shared" si="137"/>
        <v>5</v>
      </c>
      <c r="M55" s="13">
        <v>5</v>
      </c>
      <c r="N55" s="8">
        <v>4</v>
      </c>
      <c r="O55" s="14">
        <f t="shared" si="138"/>
        <v>4.5</v>
      </c>
      <c r="P55" s="11">
        <v>6</v>
      </c>
      <c r="Q55" s="8">
        <v>6</v>
      </c>
      <c r="R55" s="16">
        <f t="shared" si="139"/>
        <v>6</v>
      </c>
      <c r="S55" s="18">
        <v>5</v>
      </c>
      <c r="T55" s="20">
        <f t="shared" si="140"/>
        <v>5.1818181818181817</v>
      </c>
      <c r="U55" s="24">
        <v>120</v>
      </c>
      <c r="V55" s="25">
        <v>24</v>
      </c>
      <c r="W55" s="26" t="s">
        <v>48</v>
      </c>
      <c r="X55" s="22" t="s">
        <v>36</v>
      </c>
      <c r="Y55" s="29" t="s">
        <v>72</v>
      </c>
      <c r="Z55" s="75">
        <v>50</v>
      </c>
      <c r="AA55" s="78">
        <v>160</v>
      </c>
      <c r="AB55" s="31">
        <v>19.8</v>
      </c>
    </row>
    <row r="56" spans="1:28" s="6" customFormat="1" ht="30.75" customHeight="1">
      <c r="A56" s="85" t="s">
        <v>171</v>
      </c>
      <c r="B56" s="86" t="s">
        <v>101</v>
      </c>
      <c r="C56" s="66">
        <v>76</v>
      </c>
      <c r="D56" s="82">
        <v>42012</v>
      </c>
      <c r="E56" s="71">
        <v>5</v>
      </c>
      <c r="F56" s="8">
        <v>5.5</v>
      </c>
      <c r="G56" s="8">
        <v>4</v>
      </c>
      <c r="H56" s="14">
        <f t="shared" si="136"/>
        <v>4.833333333333333</v>
      </c>
      <c r="I56" s="11">
        <v>6</v>
      </c>
      <c r="J56" s="8">
        <v>5</v>
      </c>
      <c r="K56" s="8">
        <v>5</v>
      </c>
      <c r="L56" s="16">
        <f t="shared" si="137"/>
        <v>5.333333333333333</v>
      </c>
      <c r="M56" s="13">
        <v>6</v>
      </c>
      <c r="N56" s="8">
        <v>5</v>
      </c>
      <c r="O56" s="14">
        <f t="shared" si="138"/>
        <v>5.5</v>
      </c>
      <c r="P56" s="11">
        <v>5.5</v>
      </c>
      <c r="Q56" s="8">
        <v>6</v>
      </c>
      <c r="R56" s="16">
        <f t="shared" si="139"/>
        <v>5.75</v>
      </c>
      <c r="S56" s="18">
        <v>5</v>
      </c>
      <c r="T56" s="21">
        <f t="shared" si="140"/>
        <v>5.2727272727272725</v>
      </c>
      <c r="U56" s="24">
        <v>60</v>
      </c>
      <c r="V56" s="25">
        <v>15.5</v>
      </c>
      <c r="W56" s="26" t="s">
        <v>48</v>
      </c>
      <c r="X56" s="74" t="s">
        <v>172</v>
      </c>
      <c r="Y56" s="29" t="s">
        <v>72</v>
      </c>
      <c r="Z56" s="75">
        <v>48</v>
      </c>
      <c r="AA56" s="78">
        <v>137</v>
      </c>
      <c r="AB56" s="31">
        <v>19</v>
      </c>
    </row>
    <row r="57" spans="1:28" s="6" customFormat="1" ht="30.75" customHeight="1">
      <c r="A57" s="85" t="s">
        <v>173</v>
      </c>
      <c r="B57" s="86" t="s">
        <v>118</v>
      </c>
      <c r="C57" s="66">
        <v>75</v>
      </c>
      <c r="D57" s="82">
        <v>41949</v>
      </c>
      <c r="E57" s="71">
        <v>5.5</v>
      </c>
      <c r="F57" s="8">
        <v>6</v>
      </c>
      <c r="G57" s="8">
        <v>5</v>
      </c>
      <c r="H57" s="14">
        <f t="shared" si="136"/>
        <v>5.5</v>
      </c>
      <c r="I57" s="11">
        <v>5</v>
      </c>
      <c r="J57" s="8">
        <v>5</v>
      </c>
      <c r="K57" s="8">
        <v>5</v>
      </c>
      <c r="L57" s="16">
        <f t="shared" si="137"/>
        <v>5</v>
      </c>
      <c r="M57" s="13">
        <v>4</v>
      </c>
      <c r="N57" s="8">
        <v>4</v>
      </c>
      <c r="O57" s="14">
        <f t="shared" si="138"/>
        <v>4</v>
      </c>
      <c r="P57" s="11">
        <v>5</v>
      </c>
      <c r="Q57" s="8">
        <v>6</v>
      </c>
      <c r="R57" s="16">
        <f t="shared" si="139"/>
        <v>5.5</v>
      </c>
      <c r="S57" s="18">
        <v>6</v>
      </c>
      <c r="T57" s="21">
        <f t="shared" si="140"/>
        <v>5.1363636363636367</v>
      </c>
      <c r="U57" s="24">
        <v>150</v>
      </c>
      <c r="V57" s="25">
        <v>10.5</v>
      </c>
      <c r="W57" s="26" t="s">
        <v>48</v>
      </c>
      <c r="X57" s="74" t="s">
        <v>174</v>
      </c>
      <c r="Y57" s="29" t="s">
        <v>51</v>
      </c>
      <c r="Z57" s="75">
        <v>60</v>
      </c>
      <c r="AA57" s="78">
        <v>165</v>
      </c>
      <c r="AB57" s="31">
        <v>23.8</v>
      </c>
    </row>
    <row r="58" spans="1:28" s="6" customFormat="1" ht="30.75" customHeight="1">
      <c r="A58" s="85" t="s">
        <v>175</v>
      </c>
      <c r="B58" s="86" t="s">
        <v>176</v>
      </c>
      <c r="C58" s="66">
        <v>74</v>
      </c>
      <c r="D58" s="82">
        <v>41879</v>
      </c>
      <c r="E58" s="71">
        <v>6</v>
      </c>
      <c r="F58" s="8">
        <v>6</v>
      </c>
      <c r="G58" s="8">
        <v>5</v>
      </c>
      <c r="H58" s="14">
        <f t="shared" si="136"/>
        <v>5.666666666666667</v>
      </c>
      <c r="I58" s="11">
        <v>5</v>
      </c>
      <c r="J58" s="8">
        <v>4.5</v>
      </c>
      <c r="K58" s="8">
        <v>4.5</v>
      </c>
      <c r="L58" s="16">
        <f t="shared" si="137"/>
        <v>4.666666666666667</v>
      </c>
      <c r="M58" s="13">
        <v>5.5</v>
      </c>
      <c r="N58" s="8">
        <v>5</v>
      </c>
      <c r="O58" s="14">
        <f t="shared" si="138"/>
        <v>5.25</v>
      </c>
      <c r="P58" s="11">
        <v>5</v>
      </c>
      <c r="Q58" s="8">
        <v>5.5</v>
      </c>
      <c r="R58" s="16">
        <f t="shared" si="139"/>
        <v>5.25</v>
      </c>
      <c r="S58" s="18">
        <v>4</v>
      </c>
      <c r="T58" s="21">
        <f t="shared" si="140"/>
        <v>5.0909090909090908</v>
      </c>
      <c r="U58" s="24">
        <v>105</v>
      </c>
      <c r="V58" s="25">
        <v>21</v>
      </c>
      <c r="W58" s="26" t="s">
        <v>48</v>
      </c>
      <c r="X58" s="74" t="s">
        <v>97</v>
      </c>
      <c r="Y58" s="87" t="s">
        <v>72</v>
      </c>
      <c r="Z58" s="75">
        <v>54</v>
      </c>
      <c r="AA58" s="78">
        <v>150</v>
      </c>
      <c r="AB58" s="31">
        <v>21.3</v>
      </c>
    </row>
    <row r="59" spans="1:28" s="6" customFormat="1" ht="30.75" customHeight="1">
      <c r="A59" s="85" t="s">
        <v>177</v>
      </c>
      <c r="B59" s="86" t="s">
        <v>40</v>
      </c>
      <c r="C59" s="66">
        <v>73</v>
      </c>
      <c r="D59" s="82">
        <v>41823</v>
      </c>
      <c r="E59" s="71">
        <v>5.5</v>
      </c>
      <c r="F59" s="8">
        <v>6</v>
      </c>
      <c r="G59" s="8">
        <v>5.5</v>
      </c>
      <c r="H59" s="14">
        <f t="shared" si="136"/>
        <v>5.666666666666667</v>
      </c>
      <c r="I59" s="11">
        <v>6</v>
      </c>
      <c r="J59" s="8">
        <v>5.5</v>
      </c>
      <c r="K59" s="8">
        <v>5</v>
      </c>
      <c r="L59" s="16">
        <f t="shared" si="137"/>
        <v>5.5</v>
      </c>
      <c r="M59" s="13">
        <v>5.5</v>
      </c>
      <c r="N59" s="8">
        <v>6</v>
      </c>
      <c r="O59" s="14">
        <f t="shared" si="138"/>
        <v>5.75</v>
      </c>
      <c r="P59" s="11">
        <v>5</v>
      </c>
      <c r="Q59" s="8">
        <v>6</v>
      </c>
      <c r="R59" s="16">
        <f t="shared" si="139"/>
        <v>5.5</v>
      </c>
      <c r="S59" s="18">
        <v>6</v>
      </c>
      <c r="T59" s="21">
        <f t="shared" si="140"/>
        <v>5.6363636363636367</v>
      </c>
      <c r="U59" s="24">
        <v>90</v>
      </c>
      <c r="V59" s="25">
        <v>8.8000000000000007</v>
      </c>
      <c r="W59" s="26" t="s">
        <v>48</v>
      </c>
      <c r="X59" s="74" t="s">
        <v>114</v>
      </c>
      <c r="Y59" s="87" t="s">
        <v>38</v>
      </c>
      <c r="Z59" s="75">
        <v>50</v>
      </c>
      <c r="AA59" s="78">
        <v>152</v>
      </c>
      <c r="AB59" s="31">
        <v>20</v>
      </c>
    </row>
    <row r="60" spans="1:28" s="6" customFormat="1" ht="30.75" customHeight="1">
      <c r="A60" s="85" t="s">
        <v>207</v>
      </c>
      <c r="B60" s="86" t="s">
        <v>205</v>
      </c>
      <c r="C60" s="66">
        <v>72</v>
      </c>
      <c r="D60" s="82">
        <v>41760</v>
      </c>
      <c r="E60" s="71">
        <v>5</v>
      </c>
      <c r="F60" s="8">
        <v>5</v>
      </c>
      <c r="G60" s="8">
        <v>4</v>
      </c>
      <c r="H60" s="14">
        <f t="shared" si="136"/>
        <v>4.666666666666667</v>
      </c>
      <c r="I60" s="11">
        <v>6</v>
      </c>
      <c r="J60" s="8">
        <v>5</v>
      </c>
      <c r="K60" s="8">
        <v>5</v>
      </c>
      <c r="L60" s="16">
        <f t="shared" si="137"/>
        <v>5.333333333333333</v>
      </c>
      <c r="M60" s="13">
        <v>6</v>
      </c>
      <c r="N60" s="8">
        <v>6</v>
      </c>
      <c r="O60" s="14">
        <f t="shared" si="138"/>
        <v>6</v>
      </c>
      <c r="P60" s="11">
        <v>5</v>
      </c>
      <c r="Q60" s="8">
        <v>5</v>
      </c>
      <c r="R60" s="16">
        <f t="shared" si="139"/>
        <v>5</v>
      </c>
      <c r="S60" s="18">
        <v>4</v>
      </c>
      <c r="T60" s="21">
        <f t="shared" si="140"/>
        <v>5.0909090909090908</v>
      </c>
      <c r="U60" s="24">
        <v>112</v>
      </c>
      <c r="V60" s="25">
        <v>18.5</v>
      </c>
      <c r="W60" s="26" t="s">
        <v>48</v>
      </c>
      <c r="X60" s="74" t="s">
        <v>206</v>
      </c>
      <c r="Y60" s="87" t="s">
        <v>72</v>
      </c>
      <c r="Z60" s="75">
        <v>52</v>
      </c>
      <c r="AA60" s="78">
        <v>150</v>
      </c>
      <c r="AB60" s="31">
        <v>20.6</v>
      </c>
    </row>
    <row r="61" spans="1:28" s="6" customFormat="1" ht="30.75" customHeight="1">
      <c r="A61" s="85" t="s">
        <v>178</v>
      </c>
      <c r="B61" s="86" t="s">
        <v>31</v>
      </c>
      <c r="C61" s="66">
        <v>71</v>
      </c>
      <c r="D61" s="82">
        <v>41704</v>
      </c>
      <c r="E61" s="71">
        <v>5</v>
      </c>
      <c r="F61" s="8">
        <v>4.5</v>
      </c>
      <c r="G61" s="8">
        <v>3.5</v>
      </c>
      <c r="H61" s="14">
        <f t="shared" si="136"/>
        <v>4.333333333333333</v>
      </c>
      <c r="I61" s="11">
        <v>5.5</v>
      </c>
      <c r="J61" s="8">
        <v>5</v>
      </c>
      <c r="K61" s="8">
        <v>5</v>
      </c>
      <c r="L61" s="16">
        <f t="shared" si="137"/>
        <v>5.166666666666667</v>
      </c>
      <c r="M61" s="13">
        <v>5</v>
      </c>
      <c r="N61" s="8">
        <v>4</v>
      </c>
      <c r="O61" s="14">
        <f t="shared" si="138"/>
        <v>4.5</v>
      </c>
      <c r="P61" s="11">
        <v>5</v>
      </c>
      <c r="Q61" s="8">
        <v>5</v>
      </c>
      <c r="R61" s="16">
        <f t="shared" si="139"/>
        <v>5</v>
      </c>
      <c r="S61" s="18">
        <v>4.5</v>
      </c>
      <c r="T61" s="21">
        <f t="shared" si="140"/>
        <v>4.7272727272727275</v>
      </c>
      <c r="U61" s="24">
        <v>80</v>
      </c>
      <c r="V61" s="25">
        <v>12</v>
      </c>
      <c r="W61" s="26" t="s">
        <v>48</v>
      </c>
      <c r="X61" s="74" t="s">
        <v>179</v>
      </c>
      <c r="Y61" s="87" t="s">
        <v>180</v>
      </c>
      <c r="Z61" s="75">
        <v>54</v>
      </c>
      <c r="AA61" s="78">
        <v>152</v>
      </c>
      <c r="AB61" s="31">
        <v>21.4</v>
      </c>
    </row>
    <row r="62" spans="1:28" s="6" customFormat="1" ht="30.75" customHeight="1">
      <c r="A62" s="34" t="s">
        <v>156</v>
      </c>
      <c r="B62" s="10" t="s">
        <v>157</v>
      </c>
      <c r="C62" s="67">
        <v>70</v>
      </c>
      <c r="D62" s="83">
        <v>41641</v>
      </c>
      <c r="E62" s="72">
        <v>4</v>
      </c>
      <c r="F62" s="7">
        <v>6</v>
      </c>
      <c r="G62" s="7">
        <v>5</v>
      </c>
      <c r="H62" s="14">
        <f t="shared" si="136"/>
        <v>5</v>
      </c>
      <c r="I62" s="12">
        <v>4</v>
      </c>
      <c r="J62" s="7">
        <v>4</v>
      </c>
      <c r="K62" s="7">
        <v>4</v>
      </c>
      <c r="L62" s="16">
        <f t="shared" si="137"/>
        <v>4</v>
      </c>
      <c r="M62" s="15">
        <v>5</v>
      </c>
      <c r="N62" s="7">
        <v>5</v>
      </c>
      <c r="O62" s="14">
        <f t="shared" si="138"/>
        <v>5</v>
      </c>
      <c r="P62" s="12">
        <v>5</v>
      </c>
      <c r="Q62" s="7">
        <v>6</v>
      </c>
      <c r="R62" s="17">
        <f t="shared" si="139"/>
        <v>5.5</v>
      </c>
      <c r="S62" s="19">
        <v>4</v>
      </c>
      <c r="T62" s="21">
        <f t="shared" si="140"/>
        <v>4.7272727272727275</v>
      </c>
      <c r="U62" s="27">
        <v>135</v>
      </c>
      <c r="V62" s="28">
        <v>33</v>
      </c>
      <c r="W62" s="26" t="s">
        <v>48</v>
      </c>
      <c r="X62" s="23" t="s">
        <v>158</v>
      </c>
      <c r="Y62" s="29" t="s">
        <v>72</v>
      </c>
      <c r="Z62" s="76">
        <v>55</v>
      </c>
      <c r="AA62" s="79">
        <v>233</v>
      </c>
      <c r="AB62" s="32">
        <v>22</v>
      </c>
    </row>
    <row r="63" spans="1:28" s="6" customFormat="1" ht="30.75" customHeight="1">
      <c r="A63" s="34" t="s">
        <v>154</v>
      </c>
      <c r="B63" s="10" t="s">
        <v>118</v>
      </c>
      <c r="C63" s="67">
        <v>69</v>
      </c>
      <c r="D63" s="83">
        <v>41585</v>
      </c>
      <c r="E63" s="72">
        <v>5.5</v>
      </c>
      <c r="F63" s="7">
        <v>5.5</v>
      </c>
      <c r="G63" s="7">
        <v>5</v>
      </c>
      <c r="H63" s="14">
        <f t="shared" ref="H63:H94" si="141">IF(E63&lt;&gt;"",AVERAGE(E63:G63),"")</f>
        <v>5.333333333333333</v>
      </c>
      <c r="I63" s="12">
        <v>5.5</v>
      </c>
      <c r="J63" s="7">
        <v>6</v>
      </c>
      <c r="K63" s="7">
        <v>5.5</v>
      </c>
      <c r="L63" s="16">
        <f t="shared" ref="L63:L94" si="142">IF(I63&lt;&gt;"",AVERAGE(I63:K63),"")</f>
        <v>5.666666666666667</v>
      </c>
      <c r="M63" s="15">
        <v>6</v>
      </c>
      <c r="N63" s="7">
        <v>5</v>
      </c>
      <c r="O63" s="14">
        <f t="shared" ref="O63:O94" si="143">IF(M63&lt;&gt;"",AVERAGE(M63,N63),"")</f>
        <v>5.5</v>
      </c>
      <c r="P63" s="12">
        <v>5.5</v>
      </c>
      <c r="Q63" s="7">
        <v>6</v>
      </c>
      <c r="R63" s="17">
        <f t="shared" ref="R63:R94" si="144">IF(P63&lt;&gt;"",AVERAGE(P63:Q63),"")</f>
        <v>5.75</v>
      </c>
      <c r="S63" s="19">
        <v>6</v>
      </c>
      <c r="T63" s="21">
        <f t="shared" ref="T63:T94" si="145">IF(S63&lt;&gt;"",AVERAGE(E63:G63,I63:K63,M63:N63,P63:Q63,S63),"")</f>
        <v>5.5909090909090908</v>
      </c>
      <c r="U63" s="27">
        <v>160</v>
      </c>
      <c r="V63" s="28">
        <v>8.8000000000000007</v>
      </c>
      <c r="W63" s="26" t="s">
        <v>48</v>
      </c>
      <c r="X63" s="23" t="s">
        <v>155</v>
      </c>
      <c r="Y63" s="30" t="s">
        <v>30</v>
      </c>
      <c r="Z63" s="76">
        <v>60</v>
      </c>
      <c r="AA63" s="79">
        <v>159</v>
      </c>
      <c r="AB63" s="32">
        <v>23.8</v>
      </c>
    </row>
    <row r="64" spans="1:28" s="6" customFormat="1" ht="30.75" customHeight="1">
      <c r="A64" s="34" t="s">
        <v>161</v>
      </c>
      <c r="B64" s="10" t="s">
        <v>181</v>
      </c>
      <c r="C64" s="67">
        <v>68</v>
      </c>
      <c r="D64" s="83">
        <v>41522</v>
      </c>
      <c r="E64" s="72">
        <v>5</v>
      </c>
      <c r="F64" s="7">
        <v>5</v>
      </c>
      <c r="G64" s="7">
        <v>4</v>
      </c>
      <c r="H64" s="14">
        <f t="shared" si="141"/>
        <v>4.666666666666667</v>
      </c>
      <c r="I64" s="12">
        <v>6</v>
      </c>
      <c r="J64" s="7">
        <v>5.5</v>
      </c>
      <c r="K64" s="7">
        <v>6</v>
      </c>
      <c r="L64" s="16">
        <f t="shared" si="142"/>
        <v>5.833333333333333</v>
      </c>
      <c r="M64" s="15">
        <v>6</v>
      </c>
      <c r="N64" s="7">
        <v>4.5</v>
      </c>
      <c r="O64" s="14">
        <f t="shared" si="143"/>
        <v>5.25</v>
      </c>
      <c r="P64" s="12">
        <v>4</v>
      </c>
      <c r="Q64" s="7">
        <v>5</v>
      </c>
      <c r="R64" s="17">
        <f t="shared" si="144"/>
        <v>4.5</v>
      </c>
      <c r="S64" s="19">
        <v>5</v>
      </c>
      <c r="T64" s="21">
        <f t="shared" si="145"/>
        <v>5.0909090909090908</v>
      </c>
      <c r="U64" s="27">
        <v>100</v>
      </c>
      <c r="V64" s="28">
        <v>13</v>
      </c>
      <c r="W64" s="26" t="s">
        <v>48</v>
      </c>
      <c r="X64" s="23" t="s">
        <v>160</v>
      </c>
      <c r="Y64" s="30" t="s">
        <v>51</v>
      </c>
      <c r="Z64" s="76">
        <v>53</v>
      </c>
      <c r="AA64" s="79">
        <v>127</v>
      </c>
      <c r="AB64" s="32">
        <v>21</v>
      </c>
    </row>
    <row r="65" spans="1:28" s="6" customFormat="1" ht="30.75" customHeight="1">
      <c r="A65" s="34" t="s">
        <v>152</v>
      </c>
      <c r="B65" s="10" t="s">
        <v>40</v>
      </c>
      <c r="C65" s="67">
        <v>67</v>
      </c>
      <c r="D65" s="83">
        <v>41473</v>
      </c>
      <c r="E65" s="72">
        <v>6</v>
      </c>
      <c r="F65" s="7">
        <v>6</v>
      </c>
      <c r="G65" s="7">
        <v>5.5</v>
      </c>
      <c r="H65" s="14">
        <f t="shared" si="141"/>
        <v>5.833333333333333</v>
      </c>
      <c r="I65" s="12">
        <v>5.5</v>
      </c>
      <c r="J65" s="7">
        <v>4.5</v>
      </c>
      <c r="K65" s="7">
        <v>5</v>
      </c>
      <c r="L65" s="16">
        <f t="shared" si="142"/>
        <v>5</v>
      </c>
      <c r="M65" s="15">
        <v>6</v>
      </c>
      <c r="N65" s="7">
        <v>5</v>
      </c>
      <c r="O65" s="14">
        <f t="shared" si="143"/>
        <v>5.5</v>
      </c>
      <c r="P65" s="12">
        <v>5</v>
      </c>
      <c r="Q65" s="7">
        <v>5</v>
      </c>
      <c r="R65" s="17">
        <f t="shared" si="144"/>
        <v>5</v>
      </c>
      <c r="S65" s="19">
        <v>6</v>
      </c>
      <c r="T65" s="21">
        <f t="shared" si="145"/>
        <v>5.4090909090909092</v>
      </c>
      <c r="U65" s="27">
        <v>135</v>
      </c>
      <c r="V65" s="28">
        <v>18</v>
      </c>
      <c r="W65" s="26" t="s">
        <v>48</v>
      </c>
      <c r="X65" s="23" t="s">
        <v>153</v>
      </c>
      <c r="Y65" s="30" t="s">
        <v>51</v>
      </c>
      <c r="Z65" s="76">
        <v>52</v>
      </c>
      <c r="AA65" s="79">
        <v>152</v>
      </c>
      <c r="AB65" s="32">
        <v>20.059999999999999</v>
      </c>
    </row>
    <row r="66" spans="1:28" s="6" customFormat="1" ht="30.75" customHeight="1">
      <c r="A66" s="34" t="s">
        <v>149</v>
      </c>
      <c r="B66" s="10" t="s">
        <v>150</v>
      </c>
      <c r="C66" s="67">
        <v>66</v>
      </c>
      <c r="D66" s="83">
        <v>41396</v>
      </c>
      <c r="E66" s="72">
        <v>6</v>
      </c>
      <c r="F66" s="7">
        <v>6</v>
      </c>
      <c r="G66" s="7">
        <v>5</v>
      </c>
      <c r="H66" s="14">
        <f t="shared" si="141"/>
        <v>5.666666666666667</v>
      </c>
      <c r="I66" s="12">
        <v>3</v>
      </c>
      <c r="J66" s="7">
        <v>3</v>
      </c>
      <c r="K66" s="7">
        <v>4</v>
      </c>
      <c r="L66" s="16">
        <f t="shared" si="142"/>
        <v>3.3333333333333335</v>
      </c>
      <c r="M66" s="15">
        <v>6</v>
      </c>
      <c r="N66" s="7">
        <v>5</v>
      </c>
      <c r="O66" s="14">
        <f t="shared" si="143"/>
        <v>5.5</v>
      </c>
      <c r="P66" s="12">
        <v>5</v>
      </c>
      <c r="Q66" s="7">
        <v>5</v>
      </c>
      <c r="R66" s="17">
        <f t="shared" si="144"/>
        <v>5</v>
      </c>
      <c r="S66" s="19">
        <v>5</v>
      </c>
      <c r="T66" s="21">
        <f t="shared" si="145"/>
        <v>4.8181818181818183</v>
      </c>
      <c r="U66" s="27">
        <v>120</v>
      </c>
      <c r="V66" s="28">
        <v>9.9</v>
      </c>
      <c r="W66" s="26" t="s">
        <v>48</v>
      </c>
      <c r="X66" s="23" t="s">
        <v>151</v>
      </c>
      <c r="Y66" s="30" t="s">
        <v>38</v>
      </c>
      <c r="Z66" s="76">
        <v>58</v>
      </c>
      <c r="AA66" s="79">
        <v>165</v>
      </c>
      <c r="AB66" s="32">
        <v>23</v>
      </c>
    </row>
    <row r="67" spans="1:28" s="6" customFormat="1" ht="30.75" customHeight="1">
      <c r="A67" s="34" t="s">
        <v>148</v>
      </c>
      <c r="B67" s="10" t="s">
        <v>47</v>
      </c>
      <c r="C67" s="67">
        <v>65</v>
      </c>
      <c r="D67" s="83">
        <v>41339</v>
      </c>
      <c r="E67" s="72">
        <v>6</v>
      </c>
      <c r="F67" s="7">
        <v>6</v>
      </c>
      <c r="G67" s="7">
        <v>6</v>
      </c>
      <c r="H67" s="14">
        <f t="shared" si="141"/>
        <v>6</v>
      </c>
      <c r="I67" s="12">
        <v>5</v>
      </c>
      <c r="J67" s="7">
        <v>4</v>
      </c>
      <c r="K67" s="7">
        <v>4</v>
      </c>
      <c r="L67" s="16">
        <f t="shared" si="142"/>
        <v>4.333333333333333</v>
      </c>
      <c r="M67" s="15">
        <v>5</v>
      </c>
      <c r="N67" s="7">
        <v>4</v>
      </c>
      <c r="O67" s="14">
        <f t="shared" si="143"/>
        <v>4.5</v>
      </c>
      <c r="P67" s="12">
        <v>5</v>
      </c>
      <c r="Q67" s="7">
        <v>6</v>
      </c>
      <c r="R67" s="17">
        <f t="shared" si="144"/>
        <v>5.5</v>
      </c>
      <c r="S67" s="19">
        <v>4</v>
      </c>
      <c r="T67" s="21">
        <f t="shared" si="145"/>
        <v>5</v>
      </c>
      <c r="U67" s="27">
        <v>95</v>
      </c>
      <c r="V67" s="28">
        <v>15</v>
      </c>
      <c r="W67" s="26" t="s">
        <v>48</v>
      </c>
      <c r="X67" s="23" t="s">
        <v>134</v>
      </c>
      <c r="Y67" s="29" t="s">
        <v>72</v>
      </c>
      <c r="Z67" s="76">
        <v>52</v>
      </c>
      <c r="AA67" s="79">
        <v>156</v>
      </c>
      <c r="AB67" s="32">
        <v>20.65</v>
      </c>
    </row>
    <row r="68" spans="1:28" s="6" customFormat="1" ht="30.75" customHeight="1">
      <c r="A68" s="34" t="s">
        <v>147</v>
      </c>
      <c r="B68" s="10" t="s">
        <v>78</v>
      </c>
      <c r="C68" s="67">
        <v>64</v>
      </c>
      <c r="D68" s="83">
        <v>41284</v>
      </c>
      <c r="E68" s="72">
        <v>6</v>
      </c>
      <c r="F68" s="7">
        <v>6</v>
      </c>
      <c r="G68" s="7">
        <v>4.5</v>
      </c>
      <c r="H68" s="14">
        <f t="shared" si="141"/>
        <v>5.5</v>
      </c>
      <c r="I68" s="12">
        <v>5.5</v>
      </c>
      <c r="J68" s="7">
        <v>3.5</v>
      </c>
      <c r="K68" s="7">
        <v>3.5</v>
      </c>
      <c r="L68" s="16">
        <f t="shared" si="142"/>
        <v>4.166666666666667</v>
      </c>
      <c r="M68" s="15">
        <v>5.5</v>
      </c>
      <c r="N68" s="7">
        <v>5</v>
      </c>
      <c r="O68" s="14">
        <f t="shared" si="143"/>
        <v>5.25</v>
      </c>
      <c r="P68" s="12">
        <v>5.5</v>
      </c>
      <c r="Q68" s="7">
        <v>6</v>
      </c>
      <c r="R68" s="17">
        <f t="shared" si="144"/>
        <v>5.75</v>
      </c>
      <c r="S68" s="19">
        <v>5</v>
      </c>
      <c r="T68" s="21">
        <f t="shared" si="145"/>
        <v>5.0909090909090908</v>
      </c>
      <c r="U68" s="27">
        <v>120</v>
      </c>
      <c r="V68" s="28">
        <v>18.600000000000001</v>
      </c>
      <c r="W68" s="26" t="s">
        <v>48</v>
      </c>
      <c r="X68" s="23" t="s">
        <v>49</v>
      </c>
      <c r="Y68" s="29" t="s">
        <v>72</v>
      </c>
      <c r="Z68" s="76">
        <v>49</v>
      </c>
      <c r="AA68" s="79">
        <v>194</v>
      </c>
      <c r="AB68" s="32">
        <v>19.45</v>
      </c>
    </row>
    <row r="69" spans="1:28" s="6" customFormat="1" ht="30.75" customHeight="1">
      <c r="A69" s="34" t="s">
        <v>145</v>
      </c>
      <c r="B69" s="10" t="s">
        <v>146</v>
      </c>
      <c r="C69" s="67">
        <v>62</v>
      </c>
      <c r="D69" s="83">
        <v>41214</v>
      </c>
      <c r="E69" s="72">
        <v>6</v>
      </c>
      <c r="F69" s="7">
        <v>6</v>
      </c>
      <c r="G69" s="7">
        <v>5</v>
      </c>
      <c r="H69" s="14">
        <f t="shared" si="141"/>
        <v>5.666666666666667</v>
      </c>
      <c r="I69" s="12">
        <v>6</v>
      </c>
      <c r="J69" s="7">
        <v>5</v>
      </c>
      <c r="K69" s="7">
        <v>4.5</v>
      </c>
      <c r="L69" s="16">
        <f t="shared" si="142"/>
        <v>5.166666666666667</v>
      </c>
      <c r="M69" s="15">
        <v>6</v>
      </c>
      <c r="N69" s="7">
        <v>5</v>
      </c>
      <c r="O69" s="14">
        <f t="shared" si="143"/>
        <v>5.5</v>
      </c>
      <c r="P69" s="12">
        <v>5.5</v>
      </c>
      <c r="Q69" s="7">
        <v>6</v>
      </c>
      <c r="R69" s="17">
        <f t="shared" si="144"/>
        <v>5.75</v>
      </c>
      <c r="S69" s="19">
        <v>4</v>
      </c>
      <c r="T69" s="21">
        <f t="shared" si="145"/>
        <v>5.3636363636363633</v>
      </c>
      <c r="U69" s="27">
        <v>120</v>
      </c>
      <c r="V69" s="28">
        <v>23</v>
      </c>
      <c r="W69" s="26" t="s">
        <v>48</v>
      </c>
      <c r="X69" s="23" t="s">
        <v>28</v>
      </c>
      <c r="Y69" s="29" t="s">
        <v>72</v>
      </c>
      <c r="Z69" s="76">
        <v>55</v>
      </c>
      <c r="AA69" s="79">
        <v>155</v>
      </c>
      <c r="AB69" s="32">
        <v>21.8</v>
      </c>
    </row>
    <row r="70" spans="1:28" s="6" customFormat="1" ht="30.75" customHeight="1">
      <c r="A70" s="34" t="s">
        <v>182</v>
      </c>
      <c r="B70" s="10" t="s">
        <v>143</v>
      </c>
      <c r="C70" s="67">
        <v>61</v>
      </c>
      <c r="D70" s="83">
        <v>41151</v>
      </c>
      <c r="E70" s="72">
        <v>5.5</v>
      </c>
      <c r="F70" s="7">
        <v>5</v>
      </c>
      <c r="G70" s="7">
        <v>2</v>
      </c>
      <c r="H70" s="14">
        <f t="shared" si="141"/>
        <v>4.166666666666667</v>
      </c>
      <c r="I70" s="12">
        <v>6</v>
      </c>
      <c r="J70" s="7">
        <v>5</v>
      </c>
      <c r="K70" s="7">
        <v>4.5</v>
      </c>
      <c r="L70" s="16">
        <f t="shared" si="142"/>
        <v>5.166666666666667</v>
      </c>
      <c r="M70" s="15">
        <v>5</v>
      </c>
      <c r="N70" s="7">
        <v>4.5</v>
      </c>
      <c r="O70" s="14">
        <f t="shared" si="143"/>
        <v>4.75</v>
      </c>
      <c r="P70" s="12">
        <v>6</v>
      </c>
      <c r="Q70" s="7">
        <v>6</v>
      </c>
      <c r="R70" s="17">
        <f t="shared" si="144"/>
        <v>6</v>
      </c>
      <c r="S70" s="19">
        <v>6</v>
      </c>
      <c r="T70" s="21">
        <f t="shared" si="145"/>
        <v>5.0454545454545459</v>
      </c>
      <c r="U70" s="27">
        <v>150</v>
      </c>
      <c r="V70" s="28">
        <v>12.6</v>
      </c>
      <c r="W70" s="26" t="s">
        <v>48</v>
      </c>
      <c r="X70" s="23" t="s">
        <v>144</v>
      </c>
      <c r="Y70" s="30" t="s">
        <v>38</v>
      </c>
      <c r="Z70" s="76">
        <v>52</v>
      </c>
      <c r="AA70" s="79">
        <v>180</v>
      </c>
      <c r="AB70" s="32">
        <v>21</v>
      </c>
    </row>
    <row r="71" spans="1:28" s="6" customFormat="1" ht="30.75" customHeight="1">
      <c r="A71" s="34" t="s">
        <v>141</v>
      </c>
      <c r="B71" s="10" t="s">
        <v>47</v>
      </c>
      <c r="C71" s="67">
        <v>60</v>
      </c>
      <c r="D71" s="83">
        <v>41096</v>
      </c>
      <c r="E71" s="72">
        <v>5.5</v>
      </c>
      <c r="F71" s="7">
        <v>5.5</v>
      </c>
      <c r="G71" s="7">
        <v>5</v>
      </c>
      <c r="H71" s="14">
        <f t="shared" si="141"/>
        <v>5.333333333333333</v>
      </c>
      <c r="I71" s="12">
        <v>5</v>
      </c>
      <c r="J71" s="7">
        <v>5</v>
      </c>
      <c r="K71" s="7">
        <v>5</v>
      </c>
      <c r="L71" s="16">
        <f t="shared" si="142"/>
        <v>5</v>
      </c>
      <c r="M71" s="15">
        <v>5</v>
      </c>
      <c r="N71" s="7">
        <v>5</v>
      </c>
      <c r="O71" s="14">
        <f t="shared" si="143"/>
        <v>5</v>
      </c>
      <c r="P71" s="12">
        <v>4.5</v>
      </c>
      <c r="Q71" s="7">
        <v>5.5</v>
      </c>
      <c r="R71" s="17">
        <f t="shared" si="144"/>
        <v>5</v>
      </c>
      <c r="S71" s="19">
        <v>6</v>
      </c>
      <c r="T71" s="21">
        <f t="shared" si="145"/>
        <v>5.1818181818181817</v>
      </c>
      <c r="U71" s="27">
        <v>150</v>
      </c>
      <c r="V71" s="28">
        <v>8.6</v>
      </c>
      <c r="W71" s="26" t="s">
        <v>48</v>
      </c>
      <c r="X71" s="23" t="s">
        <v>142</v>
      </c>
      <c r="Y71" s="30" t="s">
        <v>38</v>
      </c>
      <c r="Z71" s="76">
        <v>52</v>
      </c>
      <c r="AA71" s="79">
        <v>154</v>
      </c>
      <c r="AB71" s="32">
        <v>20</v>
      </c>
    </row>
    <row r="72" spans="1:28" s="6" customFormat="1" ht="30.75" customHeight="1">
      <c r="A72" s="34" t="s">
        <v>138</v>
      </c>
      <c r="B72" s="10" t="s">
        <v>139</v>
      </c>
      <c r="C72" s="67">
        <v>59</v>
      </c>
      <c r="D72" s="83">
        <v>41032</v>
      </c>
      <c r="E72" s="72">
        <v>5</v>
      </c>
      <c r="F72" s="7">
        <v>5.5</v>
      </c>
      <c r="G72" s="7">
        <v>4.5</v>
      </c>
      <c r="H72" s="14">
        <f t="shared" si="141"/>
        <v>5</v>
      </c>
      <c r="I72" s="12">
        <v>6</v>
      </c>
      <c r="J72" s="7">
        <v>5</v>
      </c>
      <c r="K72" s="7">
        <v>5</v>
      </c>
      <c r="L72" s="16">
        <f t="shared" si="142"/>
        <v>5.333333333333333</v>
      </c>
      <c r="M72" s="15">
        <v>6</v>
      </c>
      <c r="N72" s="7">
        <v>6</v>
      </c>
      <c r="O72" s="14">
        <f t="shared" si="143"/>
        <v>6</v>
      </c>
      <c r="P72" s="12">
        <v>5</v>
      </c>
      <c r="Q72" s="7">
        <v>6</v>
      </c>
      <c r="R72" s="17">
        <f t="shared" si="144"/>
        <v>5.5</v>
      </c>
      <c r="S72" s="19">
        <v>6</v>
      </c>
      <c r="T72" s="21">
        <f t="shared" si="145"/>
        <v>5.4545454545454541</v>
      </c>
      <c r="U72" s="27">
        <v>150</v>
      </c>
      <c r="V72" s="28">
        <v>9</v>
      </c>
      <c r="W72" s="26" t="s">
        <v>48</v>
      </c>
      <c r="X72" s="23" t="s">
        <v>140</v>
      </c>
      <c r="Y72" s="30" t="s">
        <v>38</v>
      </c>
      <c r="Z72" s="76">
        <v>60</v>
      </c>
      <c r="AA72" s="79">
        <v>152</v>
      </c>
      <c r="AB72" s="32">
        <v>24</v>
      </c>
    </row>
    <row r="73" spans="1:28" s="6" customFormat="1" ht="30.75" customHeight="1">
      <c r="A73" s="34" t="s">
        <v>137</v>
      </c>
      <c r="B73" s="10" t="s">
        <v>78</v>
      </c>
      <c r="C73" s="67">
        <v>58</v>
      </c>
      <c r="D73" s="83">
        <v>40969</v>
      </c>
      <c r="E73" s="72">
        <v>5.5</v>
      </c>
      <c r="F73" s="7">
        <v>6</v>
      </c>
      <c r="G73" s="7">
        <v>5</v>
      </c>
      <c r="H73" s="14">
        <f t="shared" si="141"/>
        <v>5.5</v>
      </c>
      <c r="I73" s="12">
        <v>4</v>
      </c>
      <c r="J73" s="7">
        <v>4</v>
      </c>
      <c r="K73" s="7">
        <v>4</v>
      </c>
      <c r="L73" s="16">
        <f t="shared" si="142"/>
        <v>4</v>
      </c>
      <c r="M73" s="15">
        <v>5</v>
      </c>
      <c r="N73" s="7">
        <v>5.5</v>
      </c>
      <c r="O73" s="14">
        <f t="shared" si="143"/>
        <v>5.25</v>
      </c>
      <c r="P73" s="12">
        <v>5</v>
      </c>
      <c r="Q73" s="7">
        <v>5</v>
      </c>
      <c r="R73" s="17">
        <f t="shared" si="144"/>
        <v>5</v>
      </c>
      <c r="S73" s="19">
        <v>4</v>
      </c>
      <c r="T73" s="21">
        <f t="shared" si="145"/>
        <v>4.8181818181818183</v>
      </c>
      <c r="U73" s="27">
        <v>140</v>
      </c>
      <c r="V73" s="28">
        <v>22</v>
      </c>
      <c r="W73" s="26" t="s">
        <v>48</v>
      </c>
      <c r="X73" s="23" t="s">
        <v>84</v>
      </c>
      <c r="Y73" s="30" t="s">
        <v>72</v>
      </c>
      <c r="Z73" s="76">
        <v>49</v>
      </c>
      <c r="AA73" s="79">
        <v>194</v>
      </c>
      <c r="AB73" s="32">
        <v>19</v>
      </c>
    </row>
    <row r="74" spans="1:28" s="6" customFormat="1" ht="30.75" customHeight="1">
      <c r="A74" s="34" t="s">
        <v>135</v>
      </c>
      <c r="B74" s="10" t="s">
        <v>136</v>
      </c>
      <c r="C74" s="67">
        <v>57</v>
      </c>
      <c r="D74" s="83">
        <v>40913</v>
      </c>
      <c r="E74" s="72">
        <v>6</v>
      </c>
      <c r="F74" s="7">
        <v>6</v>
      </c>
      <c r="G74" s="7">
        <v>5</v>
      </c>
      <c r="H74" s="14">
        <f t="shared" si="141"/>
        <v>5.666666666666667</v>
      </c>
      <c r="I74" s="12">
        <v>6</v>
      </c>
      <c r="J74" s="7">
        <v>5</v>
      </c>
      <c r="K74" s="7">
        <v>4</v>
      </c>
      <c r="L74" s="16">
        <f t="shared" si="142"/>
        <v>5</v>
      </c>
      <c r="M74" s="15">
        <v>5</v>
      </c>
      <c r="N74" s="7">
        <v>5</v>
      </c>
      <c r="O74" s="14">
        <f t="shared" si="143"/>
        <v>5</v>
      </c>
      <c r="P74" s="12">
        <v>6</v>
      </c>
      <c r="Q74" s="7">
        <v>6</v>
      </c>
      <c r="R74" s="17">
        <f t="shared" si="144"/>
        <v>6</v>
      </c>
      <c r="S74" s="19">
        <v>6</v>
      </c>
      <c r="T74" s="21">
        <f t="shared" si="145"/>
        <v>5.4545454545454541</v>
      </c>
      <c r="U74" s="27">
        <v>105</v>
      </c>
      <c r="V74" s="28">
        <v>14.6</v>
      </c>
      <c r="W74" s="26" t="s">
        <v>48</v>
      </c>
      <c r="X74" s="23" t="s">
        <v>36</v>
      </c>
      <c r="Y74" s="30" t="s">
        <v>72</v>
      </c>
      <c r="Z74" s="76">
        <v>54</v>
      </c>
      <c r="AA74" s="79">
        <v>140</v>
      </c>
      <c r="AB74" s="32">
        <v>21.43</v>
      </c>
    </row>
    <row r="75" spans="1:28" s="6" customFormat="1" ht="30.75" customHeight="1">
      <c r="A75" s="34" t="s">
        <v>132</v>
      </c>
      <c r="B75" s="10" t="s">
        <v>133</v>
      </c>
      <c r="C75" s="67">
        <v>56</v>
      </c>
      <c r="D75" s="83">
        <v>40850</v>
      </c>
      <c r="E75" s="72">
        <v>6</v>
      </c>
      <c r="F75" s="7">
        <v>6</v>
      </c>
      <c r="G75" s="7">
        <v>5</v>
      </c>
      <c r="H75" s="14">
        <f t="shared" si="141"/>
        <v>5.666666666666667</v>
      </c>
      <c r="I75" s="12">
        <v>4.5</v>
      </c>
      <c r="J75" s="7">
        <v>4.5</v>
      </c>
      <c r="K75" s="7">
        <v>4</v>
      </c>
      <c r="L75" s="16">
        <f t="shared" si="142"/>
        <v>4.333333333333333</v>
      </c>
      <c r="M75" s="15">
        <v>4</v>
      </c>
      <c r="N75" s="7">
        <v>4</v>
      </c>
      <c r="O75" s="14">
        <f t="shared" si="143"/>
        <v>4</v>
      </c>
      <c r="P75" s="12">
        <v>4.5</v>
      </c>
      <c r="Q75" s="7">
        <v>5</v>
      </c>
      <c r="R75" s="17">
        <f t="shared" si="144"/>
        <v>4.75</v>
      </c>
      <c r="S75" s="19">
        <v>4.5</v>
      </c>
      <c r="T75" s="21">
        <f t="shared" si="145"/>
        <v>4.7272727272727275</v>
      </c>
      <c r="U75" s="27">
        <v>100</v>
      </c>
      <c r="V75" s="28">
        <v>14.5</v>
      </c>
      <c r="W75" s="26" t="s">
        <v>48</v>
      </c>
      <c r="X75" s="23" t="s">
        <v>134</v>
      </c>
      <c r="Y75" s="30" t="s">
        <v>72</v>
      </c>
      <c r="Z75" s="76">
        <v>48</v>
      </c>
      <c r="AA75" s="79">
        <v>160</v>
      </c>
      <c r="AB75" s="32">
        <v>20</v>
      </c>
    </row>
    <row r="76" spans="1:28" s="6" customFormat="1" ht="30.75" customHeight="1">
      <c r="A76" s="34" t="s">
        <v>130</v>
      </c>
      <c r="B76" s="10" t="s">
        <v>91</v>
      </c>
      <c r="C76" s="67">
        <v>55</v>
      </c>
      <c r="D76" s="83">
        <v>40788</v>
      </c>
      <c r="E76" s="72">
        <v>5</v>
      </c>
      <c r="F76" s="7">
        <v>5</v>
      </c>
      <c r="G76" s="7" t="s">
        <v>131</v>
      </c>
      <c r="H76" s="14">
        <f t="shared" si="141"/>
        <v>5</v>
      </c>
      <c r="I76" s="12">
        <v>5.5</v>
      </c>
      <c r="J76" s="7">
        <v>5</v>
      </c>
      <c r="K76" s="7">
        <v>3</v>
      </c>
      <c r="L76" s="16">
        <f t="shared" si="142"/>
        <v>4.5</v>
      </c>
      <c r="M76" s="15">
        <v>6</v>
      </c>
      <c r="N76" s="7">
        <v>4</v>
      </c>
      <c r="O76" s="14">
        <f t="shared" si="143"/>
        <v>5</v>
      </c>
      <c r="P76" s="12">
        <v>5.5</v>
      </c>
      <c r="Q76" s="7">
        <v>5.5</v>
      </c>
      <c r="R76" s="17">
        <f t="shared" si="144"/>
        <v>5.5</v>
      </c>
      <c r="S76" s="19">
        <v>4.5</v>
      </c>
      <c r="T76" s="21">
        <f t="shared" si="145"/>
        <v>4.9000000000000004</v>
      </c>
      <c r="U76" s="27">
        <v>158</v>
      </c>
      <c r="V76" s="28">
        <v>21.5</v>
      </c>
      <c r="W76" s="26" t="s">
        <v>48</v>
      </c>
      <c r="X76" s="23" t="s">
        <v>49</v>
      </c>
      <c r="Y76" s="30" t="s">
        <v>72</v>
      </c>
      <c r="Z76" s="76">
        <v>47</v>
      </c>
      <c r="AA76" s="79">
        <v>186</v>
      </c>
      <c r="AB76" s="32">
        <v>19.05</v>
      </c>
    </row>
    <row r="77" spans="1:28" s="6" customFormat="1" ht="30.75" customHeight="1">
      <c r="A77" s="34" t="s">
        <v>128</v>
      </c>
      <c r="B77" s="10" t="s">
        <v>127</v>
      </c>
      <c r="C77" s="67">
        <v>54</v>
      </c>
      <c r="D77" s="83">
        <v>40766</v>
      </c>
      <c r="E77" s="72">
        <v>5</v>
      </c>
      <c r="F77" s="7">
        <v>5</v>
      </c>
      <c r="G77" s="7">
        <v>5</v>
      </c>
      <c r="H77" s="14">
        <f t="shared" si="141"/>
        <v>5</v>
      </c>
      <c r="I77" s="12">
        <v>5</v>
      </c>
      <c r="J77" s="7">
        <v>5</v>
      </c>
      <c r="K77" s="7">
        <v>5</v>
      </c>
      <c r="L77" s="16">
        <f t="shared" si="142"/>
        <v>5</v>
      </c>
      <c r="M77" s="15">
        <v>6</v>
      </c>
      <c r="N77" s="7">
        <v>5</v>
      </c>
      <c r="O77" s="14">
        <f t="shared" si="143"/>
        <v>5.5</v>
      </c>
      <c r="P77" s="12">
        <v>6</v>
      </c>
      <c r="Q77" s="7">
        <v>5</v>
      </c>
      <c r="R77" s="17">
        <f t="shared" si="144"/>
        <v>5.5</v>
      </c>
      <c r="S77" s="19">
        <v>5</v>
      </c>
      <c r="T77" s="21">
        <f t="shared" si="145"/>
        <v>5.1818181818181817</v>
      </c>
      <c r="U77" s="27">
        <v>90</v>
      </c>
      <c r="V77" s="28">
        <v>20</v>
      </c>
      <c r="W77" s="26" t="s">
        <v>48</v>
      </c>
      <c r="X77" s="23" t="s">
        <v>129</v>
      </c>
      <c r="Y77" s="30" t="s">
        <v>72</v>
      </c>
      <c r="Z77" s="76">
        <v>48</v>
      </c>
      <c r="AA77" s="79">
        <v>167</v>
      </c>
      <c r="AB77" s="32">
        <v>19.05</v>
      </c>
    </row>
    <row r="78" spans="1:28" s="6" customFormat="1" ht="30.75" customHeight="1">
      <c r="A78" s="34" t="s">
        <v>126</v>
      </c>
      <c r="B78" s="10" t="s">
        <v>127</v>
      </c>
      <c r="C78" s="67">
        <v>53</v>
      </c>
      <c r="D78" s="83">
        <v>40696</v>
      </c>
      <c r="E78" s="72">
        <v>5</v>
      </c>
      <c r="F78" s="7">
        <v>6</v>
      </c>
      <c r="G78" s="7">
        <v>6</v>
      </c>
      <c r="H78" s="14">
        <f t="shared" si="141"/>
        <v>5.666666666666667</v>
      </c>
      <c r="I78" s="12">
        <v>6</v>
      </c>
      <c r="J78" s="7">
        <v>6</v>
      </c>
      <c r="K78" s="7">
        <v>5</v>
      </c>
      <c r="L78" s="16">
        <f t="shared" si="142"/>
        <v>5.666666666666667</v>
      </c>
      <c r="M78" s="15">
        <v>5</v>
      </c>
      <c r="N78" s="7">
        <v>5</v>
      </c>
      <c r="O78" s="14">
        <f t="shared" si="143"/>
        <v>5</v>
      </c>
      <c r="P78" s="12">
        <v>5</v>
      </c>
      <c r="Q78" s="7">
        <v>5</v>
      </c>
      <c r="R78" s="17">
        <f t="shared" si="144"/>
        <v>5</v>
      </c>
      <c r="S78" s="19">
        <v>4</v>
      </c>
      <c r="T78" s="21">
        <f t="shared" si="145"/>
        <v>5.2727272727272725</v>
      </c>
      <c r="U78" s="27">
        <v>110</v>
      </c>
      <c r="V78" s="28">
        <v>19</v>
      </c>
      <c r="W78" s="26" t="s">
        <v>48</v>
      </c>
      <c r="X78" s="23" t="s">
        <v>100</v>
      </c>
      <c r="Y78" s="30" t="s">
        <v>51</v>
      </c>
      <c r="Z78" s="76">
        <v>50</v>
      </c>
      <c r="AA78" s="79">
        <v>168</v>
      </c>
      <c r="AB78" s="32">
        <v>20</v>
      </c>
    </row>
    <row r="79" spans="1:28" s="6" customFormat="1" ht="30.75" customHeight="1">
      <c r="A79" s="34" t="s">
        <v>183</v>
      </c>
      <c r="B79" s="10" t="s">
        <v>40</v>
      </c>
      <c r="C79" s="67">
        <v>52</v>
      </c>
      <c r="D79" s="83">
        <v>40668</v>
      </c>
      <c r="E79" s="72">
        <v>5</v>
      </c>
      <c r="F79" s="7">
        <v>6</v>
      </c>
      <c r="G79" s="7">
        <v>5</v>
      </c>
      <c r="H79" s="14">
        <f t="shared" si="141"/>
        <v>5.333333333333333</v>
      </c>
      <c r="I79" s="12">
        <v>6</v>
      </c>
      <c r="J79" s="7">
        <v>5.5</v>
      </c>
      <c r="K79" s="7">
        <v>5</v>
      </c>
      <c r="L79" s="16">
        <f t="shared" si="142"/>
        <v>5.5</v>
      </c>
      <c r="M79" s="15">
        <v>5</v>
      </c>
      <c r="N79" s="7">
        <v>4</v>
      </c>
      <c r="O79" s="14">
        <f t="shared" si="143"/>
        <v>4.5</v>
      </c>
      <c r="P79" s="12">
        <v>6</v>
      </c>
      <c r="Q79" s="7">
        <v>5.5</v>
      </c>
      <c r="R79" s="17">
        <f t="shared" si="144"/>
        <v>5.75</v>
      </c>
      <c r="S79" s="19">
        <v>5</v>
      </c>
      <c r="T79" s="21">
        <f t="shared" si="145"/>
        <v>5.2727272727272725</v>
      </c>
      <c r="U79" s="27">
        <v>105</v>
      </c>
      <c r="V79" s="28">
        <v>14.8</v>
      </c>
      <c r="W79" s="26" t="s">
        <v>48</v>
      </c>
      <c r="X79" s="23" t="s">
        <v>89</v>
      </c>
      <c r="Y79" s="30" t="s">
        <v>30</v>
      </c>
      <c r="Z79" s="76">
        <v>50</v>
      </c>
      <c r="AA79" s="79">
        <v>150</v>
      </c>
      <c r="AB79" s="32">
        <v>20</v>
      </c>
    </row>
    <row r="80" spans="1:28" s="6" customFormat="1" ht="30.75" customHeight="1">
      <c r="A80" s="34" t="s">
        <v>125</v>
      </c>
      <c r="B80" s="10" t="s">
        <v>40</v>
      </c>
      <c r="C80" s="67">
        <v>51</v>
      </c>
      <c r="D80" s="83">
        <v>40605</v>
      </c>
      <c r="E80" s="72">
        <v>6</v>
      </c>
      <c r="F80" s="7">
        <v>6</v>
      </c>
      <c r="G80" s="7">
        <v>4.5</v>
      </c>
      <c r="H80" s="14">
        <f t="shared" si="141"/>
        <v>5.5</v>
      </c>
      <c r="I80" s="12">
        <v>5</v>
      </c>
      <c r="J80" s="7">
        <v>5</v>
      </c>
      <c r="K80" s="7">
        <v>5</v>
      </c>
      <c r="L80" s="16">
        <f t="shared" si="142"/>
        <v>5</v>
      </c>
      <c r="M80" s="15">
        <v>6</v>
      </c>
      <c r="N80" s="7">
        <v>5</v>
      </c>
      <c r="O80" s="14">
        <f t="shared" si="143"/>
        <v>5.5</v>
      </c>
      <c r="P80" s="12">
        <v>6</v>
      </c>
      <c r="Q80" s="7">
        <v>4.5</v>
      </c>
      <c r="R80" s="17">
        <f t="shared" si="144"/>
        <v>5.25</v>
      </c>
      <c r="S80" s="19">
        <v>4.5</v>
      </c>
      <c r="T80" s="21">
        <f t="shared" si="145"/>
        <v>5.2272727272727275</v>
      </c>
      <c r="U80" s="27">
        <v>105</v>
      </c>
      <c r="V80" s="28">
        <v>23.4</v>
      </c>
      <c r="W80" s="26" t="s">
        <v>48</v>
      </c>
      <c r="X80" s="23" t="s">
        <v>184</v>
      </c>
      <c r="Y80" s="30" t="s">
        <v>51</v>
      </c>
      <c r="Z80" s="76">
        <v>50</v>
      </c>
      <c r="AA80" s="79">
        <v>160</v>
      </c>
      <c r="AB80" s="32">
        <v>20</v>
      </c>
    </row>
    <row r="81" spans="1:28" s="6" customFormat="1" ht="30.75" customHeight="1">
      <c r="A81" s="52" t="s">
        <v>124</v>
      </c>
      <c r="B81" s="53" t="s">
        <v>101</v>
      </c>
      <c r="C81" s="68">
        <v>49</v>
      </c>
      <c r="D81" s="84">
        <v>40486</v>
      </c>
      <c r="E81" s="73">
        <v>5</v>
      </c>
      <c r="F81" s="55">
        <v>6</v>
      </c>
      <c r="G81" s="55">
        <v>4.5</v>
      </c>
      <c r="H81" s="14">
        <f t="shared" si="141"/>
        <v>5.166666666666667</v>
      </c>
      <c r="I81" s="56">
        <v>5.5</v>
      </c>
      <c r="J81" s="55">
        <v>5</v>
      </c>
      <c r="K81" s="55">
        <v>5</v>
      </c>
      <c r="L81" s="16">
        <f t="shared" si="142"/>
        <v>5.166666666666667</v>
      </c>
      <c r="M81" s="54">
        <v>5</v>
      </c>
      <c r="N81" s="55">
        <v>5</v>
      </c>
      <c r="O81" s="14">
        <f t="shared" si="143"/>
        <v>5</v>
      </c>
      <c r="P81" s="56">
        <v>5.5</v>
      </c>
      <c r="Q81" s="55">
        <v>5.5</v>
      </c>
      <c r="R81" s="17">
        <f t="shared" si="144"/>
        <v>5.5</v>
      </c>
      <c r="S81" s="58">
        <v>6</v>
      </c>
      <c r="T81" s="21">
        <f t="shared" si="145"/>
        <v>5.2727272727272725</v>
      </c>
      <c r="U81" s="60">
        <v>120</v>
      </c>
      <c r="V81" s="61">
        <v>11.9</v>
      </c>
      <c r="W81" s="26" t="s">
        <v>48</v>
      </c>
      <c r="X81" s="62" t="s">
        <v>114</v>
      </c>
      <c r="Y81" s="63" t="s">
        <v>38</v>
      </c>
      <c r="Z81" s="77" t="s">
        <v>49</v>
      </c>
      <c r="AA81" s="80">
        <v>203</v>
      </c>
      <c r="AB81" s="64">
        <v>24</v>
      </c>
    </row>
    <row r="82" spans="1:28" s="6" customFormat="1" ht="30.75" customHeight="1">
      <c r="A82" s="52" t="s">
        <v>123</v>
      </c>
      <c r="B82" s="53" t="s">
        <v>13</v>
      </c>
      <c r="C82" s="68">
        <v>48</v>
      </c>
      <c r="D82" s="84">
        <v>40423</v>
      </c>
      <c r="E82" s="73">
        <v>5</v>
      </c>
      <c r="F82" s="55">
        <v>4</v>
      </c>
      <c r="G82" s="55">
        <v>5</v>
      </c>
      <c r="H82" s="14">
        <f t="shared" si="141"/>
        <v>4.666666666666667</v>
      </c>
      <c r="I82" s="56">
        <v>6</v>
      </c>
      <c r="J82" s="55">
        <v>5</v>
      </c>
      <c r="K82" s="55">
        <v>5</v>
      </c>
      <c r="L82" s="16">
        <f t="shared" si="142"/>
        <v>5.333333333333333</v>
      </c>
      <c r="M82" s="54">
        <v>5</v>
      </c>
      <c r="N82" s="55">
        <v>5</v>
      </c>
      <c r="O82" s="14">
        <f t="shared" si="143"/>
        <v>5</v>
      </c>
      <c r="P82" s="56">
        <v>4</v>
      </c>
      <c r="Q82" s="55">
        <v>5</v>
      </c>
      <c r="R82" s="57">
        <f t="shared" si="144"/>
        <v>4.5</v>
      </c>
      <c r="S82" s="58">
        <v>5</v>
      </c>
      <c r="T82" s="59">
        <f t="shared" si="145"/>
        <v>4.9090909090909092</v>
      </c>
      <c r="U82" s="60">
        <v>90</v>
      </c>
      <c r="V82" s="61">
        <v>12.2</v>
      </c>
      <c r="W82" s="26" t="s">
        <v>48</v>
      </c>
      <c r="X82" s="62" t="s">
        <v>185</v>
      </c>
      <c r="Y82" s="63" t="s">
        <v>51</v>
      </c>
      <c r="Z82" s="77">
        <v>65</v>
      </c>
      <c r="AA82" s="80">
        <v>128</v>
      </c>
      <c r="AB82" s="64">
        <v>20</v>
      </c>
    </row>
    <row r="83" spans="1:28" s="6" customFormat="1" ht="30.75" customHeight="1">
      <c r="A83" s="52" t="s">
        <v>120</v>
      </c>
      <c r="B83" s="53" t="s">
        <v>121</v>
      </c>
      <c r="C83" s="68">
        <v>47</v>
      </c>
      <c r="D83" s="84">
        <v>40346</v>
      </c>
      <c r="E83" s="73">
        <v>6</v>
      </c>
      <c r="F83" s="55">
        <v>5</v>
      </c>
      <c r="G83" s="55">
        <v>4.5</v>
      </c>
      <c r="H83" s="14">
        <f t="shared" si="141"/>
        <v>5.166666666666667</v>
      </c>
      <c r="I83" s="56">
        <v>5</v>
      </c>
      <c r="J83" s="55">
        <v>5</v>
      </c>
      <c r="K83" s="55">
        <v>4.5</v>
      </c>
      <c r="L83" s="16">
        <f t="shared" si="142"/>
        <v>4.833333333333333</v>
      </c>
      <c r="M83" s="54">
        <v>5</v>
      </c>
      <c r="N83" s="55">
        <v>4</v>
      </c>
      <c r="O83" s="14">
        <f t="shared" si="143"/>
        <v>4.5</v>
      </c>
      <c r="P83" s="56">
        <v>5</v>
      </c>
      <c r="Q83" s="55">
        <v>5</v>
      </c>
      <c r="R83" s="57">
        <f t="shared" si="144"/>
        <v>5</v>
      </c>
      <c r="S83" s="58">
        <v>4.5</v>
      </c>
      <c r="T83" s="59">
        <f t="shared" si="145"/>
        <v>4.8636363636363633</v>
      </c>
      <c r="U83" s="60">
        <v>90</v>
      </c>
      <c r="V83" s="61">
        <v>18</v>
      </c>
      <c r="W83" s="26" t="s">
        <v>48</v>
      </c>
      <c r="X83" s="62" t="s">
        <v>122</v>
      </c>
      <c r="Y83" s="63" t="s">
        <v>72</v>
      </c>
      <c r="Z83" s="77">
        <v>52</v>
      </c>
      <c r="AA83" s="80">
        <v>156</v>
      </c>
      <c r="AB83" s="64">
        <v>21</v>
      </c>
    </row>
    <row r="84" spans="1:28" s="6" customFormat="1" ht="30.75" customHeight="1">
      <c r="A84" s="52" t="s">
        <v>117</v>
      </c>
      <c r="B84" s="53" t="s">
        <v>118</v>
      </c>
      <c r="C84" s="68">
        <v>46</v>
      </c>
      <c r="D84" s="84">
        <v>40290</v>
      </c>
      <c r="E84" s="73">
        <v>6</v>
      </c>
      <c r="F84" s="55">
        <v>6</v>
      </c>
      <c r="G84" s="55">
        <v>5</v>
      </c>
      <c r="H84" s="14">
        <f t="shared" si="141"/>
        <v>5.666666666666667</v>
      </c>
      <c r="I84" s="56">
        <v>4</v>
      </c>
      <c r="J84" s="55">
        <v>5</v>
      </c>
      <c r="K84" s="55">
        <v>4</v>
      </c>
      <c r="L84" s="16">
        <f t="shared" si="142"/>
        <v>4.333333333333333</v>
      </c>
      <c r="M84" s="54">
        <v>5</v>
      </c>
      <c r="N84" s="55">
        <v>5</v>
      </c>
      <c r="O84" s="14">
        <f t="shared" si="143"/>
        <v>5</v>
      </c>
      <c r="P84" s="56">
        <v>6</v>
      </c>
      <c r="Q84" s="55">
        <v>5.5</v>
      </c>
      <c r="R84" s="57">
        <f t="shared" si="144"/>
        <v>5.75</v>
      </c>
      <c r="S84" s="58">
        <v>6</v>
      </c>
      <c r="T84" s="59">
        <f t="shared" si="145"/>
        <v>5.2272727272727275</v>
      </c>
      <c r="U84" s="60">
        <v>130</v>
      </c>
      <c r="V84" s="61">
        <v>16.5</v>
      </c>
      <c r="W84" s="26" t="s">
        <v>48</v>
      </c>
      <c r="X84" s="62" t="s">
        <v>119</v>
      </c>
      <c r="Y84" s="63" t="s">
        <v>30</v>
      </c>
      <c r="Z84" s="77">
        <v>54</v>
      </c>
      <c r="AA84" s="80">
        <v>140</v>
      </c>
      <c r="AB84" s="64">
        <v>22</v>
      </c>
    </row>
    <row r="85" spans="1:28" s="6" customFormat="1" ht="30.75" customHeight="1">
      <c r="A85" s="52" t="s">
        <v>186</v>
      </c>
      <c r="B85" s="53" t="s">
        <v>40</v>
      </c>
      <c r="C85" s="68">
        <v>45</v>
      </c>
      <c r="D85" s="84">
        <v>40241</v>
      </c>
      <c r="E85" s="73">
        <v>5</v>
      </c>
      <c r="F85" s="55">
        <v>6</v>
      </c>
      <c r="G85" s="55">
        <v>6</v>
      </c>
      <c r="H85" s="14">
        <f t="shared" si="141"/>
        <v>5.666666666666667</v>
      </c>
      <c r="I85" s="56">
        <v>5</v>
      </c>
      <c r="J85" s="55">
        <v>5</v>
      </c>
      <c r="K85" s="55">
        <v>5</v>
      </c>
      <c r="L85" s="16">
        <f t="shared" si="142"/>
        <v>5</v>
      </c>
      <c r="M85" s="54">
        <v>5</v>
      </c>
      <c r="N85" s="55">
        <v>4</v>
      </c>
      <c r="O85" s="14">
        <f t="shared" si="143"/>
        <v>4.5</v>
      </c>
      <c r="P85" s="56">
        <v>5</v>
      </c>
      <c r="Q85" s="55">
        <v>6</v>
      </c>
      <c r="R85" s="57">
        <f t="shared" si="144"/>
        <v>5.5</v>
      </c>
      <c r="S85" s="58">
        <v>5</v>
      </c>
      <c r="T85" s="59">
        <f t="shared" si="145"/>
        <v>5.1818181818181817</v>
      </c>
      <c r="U85" s="60">
        <v>120</v>
      </c>
      <c r="V85" s="61">
        <v>17.5</v>
      </c>
      <c r="W85" s="26" t="s">
        <v>48</v>
      </c>
      <c r="X85" s="62" t="s">
        <v>100</v>
      </c>
      <c r="Y85" s="63" t="s">
        <v>51</v>
      </c>
      <c r="Z85" s="77">
        <v>54</v>
      </c>
      <c r="AA85" s="80">
        <v>152</v>
      </c>
      <c r="AB85" s="64">
        <v>22</v>
      </c>
    </row>
    <row r="86" spans="1:28" s="6" customFormat="1" ht="30.75" customHeight="1">
      <c r="A86" s="52" t="s">
        <v>115</v>
      </c>
      <c r="B86" s="53" t="s">
        <v>78</v>
      </c>
      <c r="C86" s="68">
        <v>44</v>
      </c>
      <c r="D86" s="84">
        <v>40185</v>
      </c>
      <c r="E86" s="73">
        <v>6</v>
      </c>
      <c r="F86" s="55">
        <v>5</v>
      </c>
      <c r="G86" s="55">
        <v>4.5</v>
      </c>
      <c r="H86" s="14">
        <f t="shared" si="141"/>
        <v>5.166666666666667</v>
      </c>
      <c r="I86" s="56">
        <v>5</v>
      </c>
      <c r="J86" s="55">
        <v>4.5</v>
      </c>
      <c r="K86" s="55">
        <v>4</v>
      </c>
      <c r="L86" s="16">
        <f t="shared" si="142"/>
        <v>4.5</v>
      </c>
      <c r="M86" s="54">
        <v>5</v>
      </c>
      <c r="N86" s="55">
        <v>4</v>
      </c>
      <c r="O86" s="14">
        <f t="shared" si="143"/>
        <v>4.5</v>
      </c>
      <c r="P86" s="56">
        <v>4</v>
      </c>
      <c r="Q86" s="55">
        <v>5</v>
      </c>
      <c r="R86" s="57">
        <f t="shared" si="144"/>
        <v>4.5</v>
      </c>
      <c r="S86" s="58">
        <v>4</v>
      </c>
      <c r="T86" s="59">
        <f t="shared" si="145"/>
        <v>4.6363636363636367</v>
      </c>
      <c r="U86" s="60">
        <v>105</v>
      </c>
      <c r="V86" s="61">
        <v>21</v>
      </c>
      <c r="W86" s="26" t="s">
        <v>48</v>
      </c>
      <c r="X86" s="62" t="s">
        <v>36</v>
      </c>
      <c r="Y86" s="63" t="s">
        <v>72</v>
      </c>
      <c r="Z86" s="77">
        <v>49</v>
      </c>
      <c r="AA86" s="80">
        <v>194</v>
      </c>
      <c r="AB86" s="64">
        <v>19.399999999999999</v>
      </c>
    </row>
    <row r="87" spans="1:28" s="6" customFormat="1" ht="30.75" customHeight="1">
      <c r="A87" s="52" t="s">
        <v>113</v>
      </c>
      <c r="B87" s="53" t="s">
        <v>91</v>
      </c>
      <c r="C87" s="68">
        <v>43</v>
      </c>
      <c r="D87" s="84">
        <v>40115</v>
      </c>
      <c r="E87" s="73">
        <v>4</v>
      </c>
      <c r="F87" s="55">
        <v>5.5</v>
      </c>
      <c r="G87" s="55">
        <v>3</v>
      </c>
      <c r="H87" s="14">
        <f t="shared" si="141"/>
        <v>4.166666666666667</v>
      </c>
      <c r="I87" s="56">
        <v>6</v>
      </c>
      <c r="J87" s="55">
        <v>6</v>
      </c>
      <c r="K87" s="55">
        <v>5.5</v>
      </c>
      <c r="L87" s="16">
        <f t="shared" si="142"/>
        <v>5.833333333333333</v>
      </c>
      <c r="M87" s="54">
        <v>6</v>
      </c>
      <c r="N87" s="55">
        <v>4.5</v>
      </c>
      <c r="O87" s="14">
        <f t="shared" si="143"/>
        <v>5.25</v>
      </c>
      <c r="P87" s="56">
        <v>6</v>
      </c>
      <c r="Q87" s="55">
        <v>5.5</v>
      </c>
      <c r="R87" s="57">
        <f t="shared" si="144"/>
        <v>5.75</v>
      </c>
      <c r="S87" s="58">
        <v>6</v>
      </c>
      <c r="T87" s="59">
        <f t="shared" si="145"/>
        <v>5.2727272727272725</v>
      </c>
      <c r="U87" s="60">
        <v>75</v>
      </c>
      <c r="V87" s="61">
        <v>7.8</v>
      </c>
      <c r="W87" s="26" t="s">
        <v>48</v>
      </c>
      <c r="X87" s="62" t="s">
        <v>114</v>
      </c>
      <c r="Y87" s="63" t="s">
        <v>38</v>
      </c>
      <c r="Z87" s="77">
        <v>49</v>
      </c>
      <c r="AA87" s="80">
        <v>178</v>
      </c>
      <c r="AB87" s="64">
        <v>19</v>
      </c>
    </row>
    <row r="88" spans="1:28" s="6" customFormat="1" ht="30.75" customHeight="1">
      <c r="A88" s="52" t="s">
        <v>112</v>
      </c>
      <c r="B88" s="53" t="s">
        <v>13</v>
      </c>
      <c r="C88" s="68">
        <v>42</v>
      </c>
      <c r="D88" s="84">
        <v>40066</v>
      </c>
      <c r="E88" s="73">
        <v>5.5</v>
      </c>
      <c r="F88" s="55">
        <v>5</v>
      </c>
      <c r="G88" s="55">
        <v>4.5</v>
      </c>
      <c r="H88" s="14">
        <f t="shared" si="141"/>
        <v>5</v>
      </c>
      <c r="I88" s="56">
        <v>5.5</v>
      </c>
      <c r="J88" s="55">
        <v>5</v>
      </c>
      <c r="K88" s="55">
        <v>5</v>
      </c>
      <c r="L88" s="16">
        <f t="shared" si="142"/>
        <v>5.166666666666667</v>
      </c>
      <c r="M88" s="54">
        <v>6</v>
      </c>
      <c r="N88" s="55">
        <v>6</v>
      </c>
      <c r="O88" s="14">
        <f t="shared" si="143"/>
        <v>6</v>
      </c>
      <c r="P88" s="56">
        <v>5</v>
      </c>
      <c r="Q88" s="55">
        <v>5.5</v>
      </c>
      <c r="R88" s="57">
        <f t="shared" si="144"/>
        <v>5.25</v>
      </c>
      <c r="S88" s="58">
        <v>5</v>
      </c>
      <c r="T88" s="59">
        <f t="shared" si="145"/>
        <v>5.2727272727272725</v>
      </c>
      <c r="U88" s="60">
        <v>70</v>
      </c>
      <c r="V88" s="61">
        <v>13.4</v>
      </c>
      <c r="W88" s="26" t="s">
        <v>48</v>
      </c>
      <c r="X88" s="62" t="s">
        <v>32</v>
      </c>
      <c r="Y88" s="63" t="s">
        <v>51</v>
      </c>
      <c r="Z88" s="77">
        <v>50</v>
      </c>
      <c r="AA88" s="80">
        <v>124</v>
      </c>
      <c r="AB88" s="64">
        <v>20</v>
      </c>
    </row>
    <row r="89" spans="1:28" s="6" customFormat="1" ht="30.75" customHeight="1">
      <c r="A89" s="52" t="s">
        <v>111</v>
      </c>
      <c r="B89" s="53" t="s">
        <v>15</v>
      </c>
      <c r="C89" s="68">
        <v>41</v>
      </c>
      <c r="D89" s="84">
        <v>39996</v>
      </c>
      <c r="E89" s="73">
        <v>5</v>
      </c>
      <c r="F89" s="55">
        <v>5</v>
      </c>
      <c r="G89" s="55">
        <v>5</v>
      </c>
      <c r="H89" s="14">
        <f t="shared" si="141"/>
        <v>5</v>
      </c>
      <c r="I89" s="56">
        <v>5</v>
      </c>
      <c r="J89" s="55">
        <v>5</v>
      </c>
      <c r="K89" s="55">
        <v>5</v>
      </c>
      <c r="L89" s="16">
        <f t="shared" si="142"/>
        <v>5</v>
      </c>
      <c r="M89" s="54">
        <v>5</v>
      </c>
      <c r="N89" s="55">
        <v>5</v>
      </c>
      <c r="O89" s="14">
        <f t="shared" si="143"/>
        <v>5</v>
      </c>
      <c r="P89" s="56">
        <v>5</v>
      </c>
      <c r="Q89" s="55">
        <v>6</v>
      </c>
      <c r="R89" s="57">
        <f t="shared" si="144"/>
        <v>5.5</v>
      </c>
      <c r="S89" s="58">
        <v>6</v>
      </c>
      <c r="T89" s="59">
        <f t="shared" si="145"/>
        <v>5.1818181818181817</v>
      </c>
      <c r="U89" s="60">
        <v>90</v>
      </c>
      <c r="V89" s="61">
        <v>10.6</v>
      </c>
      <c r="W89" s="26" t="s">
        <v>48</v>
      </c>
      <c r="X89" s="62" t="s">
        <v>67</v>
      </c>
      <c r="Y89" s="63" t="s">
        <v>38</v>
      </c>
      <c r="Z89" s="77">
        <v>30</v>
      </c>
      <c r="AA89" s="80">
        <v>145</v>
      </c>
      <c r="AB89" s="64">
        <v>19.8</v>
      </c>
    </row>
    <row r="90" spans="1:28" s="6" customFormat="1" ht="30.75" customHeight="1">
      <c r="A90" s="52" t="s">
        <v>109</v>
      </c>
      <c r="B90" s="53" t="s">
        <v>110</v>
      </c>
      <c r="C90" s="68">
        <v>40</v>
      </c>
      <c r="D90" s="84">
        <v>39940</v>
      </c>
      <c r="E90" s="73">
        <v>6</v>
      </c>
      <c r="F90" s="55">
        <v>5</v>
      </c>
      <c r="G90" s="55">
        <v>5</v>
      </c>
      <c r="H90" s="14">
        <f t="shared" si="141"/>
        <v>5.333333333333333</v>
      </c>
      <c r="I90" s="56">
        <v>6</v>
      </c>
      <c r="J90" s="55">
        <v>5.5</v>
      </c>
      <c r="K90" s="55">
        <v>5</v>
      </c>
      <c r="L90" s="16">
        <f t="shared" si="142"/>
        <v>5.5</v>
      </c>
      <c r="M90" s="54">
        <v>5</v>
      </c>
      <c r="N90" s="55">
        <v>5</v>
      </c>
      <c r="O90" s="14">
        <f t="shared" si="143"/>
        <v>5</v>
      </c>
      <c r="P90" s="56">
        <v>6</v>
      </c>
      <c r="Q90" s="55">
        <v>5.5</v>
      </c>
      <c r="R90" s="57">
        <f t="shared" si="144"/>
        <v>5.75</v>
      </c>
      <c r="S90" s="58">
        <v>5</v>
      </c>
      <c r="T90" s="59">
        <f t="shared" si="145"/>
        <v>5.3636363636363633</v>
      </c>
      <c r="U90" s="60">
        <v>105</v>
      </c>
      <c r="V90" s="61">
        <v>17</v>
      </c>
      <c r="W90" s="26" t="s">
        <v>48</v>
      </c>
      <c r="X90" s="62" t="s">
        <v>97</v>
      </c>
      <c r="Y90" s="63" t="s">
        <v>72</v>
      </c>
      <c r="Z90" s="77" t="s">
        <v>49</v>
      </c>
      <c r="AA90" s="80">
        <v>155</v>
      </c>
      <c r="AB90" s="64">
        <v>20</v>
      </c>
    </row>
    <row r="91" spans="1:28" s="6" customFormat="1" ht="30.75" customHeight="1">
      <c r="A91" s="52" t="s">
        <v>106</v>
      </c>
      <c r="B91" s="53" t="s">
        <v>107</v>
      </c>
      <c r="C91" s="68">
        <v>39</v>
      </c>
      <c r="D91" s="84">
        <v>39877</v>
      </c>
      <c r="E91" s="73">
        <v>6</v>
      </c>
      <c r="F91" s="55">
        <v>5</v>
      </c>
      <c r="G91" s="55">
        <v>4</v>
      </c>
      <c r="H91" s="14">
        <f t="shared" si="141"/>
        <v>5</v>
      </c>
      <c r="I91" s="56">
        <v>5</v>
      </c>
      <c r="J91" s="55">
        <v>5</v>
      </c>
      <c r="K91" s="55">
        <v>5</v>
      </c>
      <c r="L91" s="16">
        <f t="shared" si="142"/>
        <v>5</v>
      </c>
      <c r="M91" s="54">
        <v>6</v>
      </c>
      <c r="N91" s="55">
        <v>5</v>
      </c>
      <c r="O91" s="14">
        <f t="shared" si="143"/>
        <v>5.5</v>
      </c>
      <c r="P91" s="56">
        <v>5</v>
      </c>
      <c r="Q91" s="55">
        <v>5</v>
      </c>
      <c r="R91" s="57">
        <f t="shared" si="144"/>
        <v>5</v>
      </c>
      <c r="S91" s="58">
        <v>5</v>
      </c>
      <c r="T91" s="59">
        <f t="shared" si="145"/>
        <v>5.0909090909090908</v>
      </c>
      <c r="U91" s="60">
        <v>120</v>
      </c>
      <c r="V91" s="61">
        <v>16.5</v>
      </c>
      <c r="W91" s="26" t="s">
        <v>48</v>
      </c>
      <c r="X91" s="62" t="s">
        <v>108</v>
      </c>
      <c r="Y91" s="63" t="s">
        <v>30</v>
      </c>
      <c r="Z91" s="77">
        <v>60</v>
      </c>
      <c r="AA91" s="80">
        <v>152</v>
      </c>
      <c r="AB91" s="64">
        <v>24</v>
      </c>
    </row>
    <row r="92" spans="1:28" s="6" customFormat="1" ht="30.75" customHeight="1">
      <c r="A92" s="52" t="s">
        <v>104</v>
      </c>
      <c r="B92" s="53" t="s">
        <v>105</v>
      </c>
      <c r="C92" s="68">
        <v>38</v>
      </c>
      <c r="D92" s="84">
        <v>39821</v>
      </c>
      <c r="E92" s="73">
        <v>6</v>
      </c>
      <c r="F92" s="55">
        <v>6</v>
      </c>
      <c r="G92" s="55">
        <v>4</v>
      </c>
      <c r="H92" s="14">
        <f t="shared" si="141"/>
        <v>5.333333333333333</v>
      </c>
      <c r="I92" s="56">
        <v>5</v>
      </c>
      <c r="J92" s="55">
        <v>5</v>
      </c>
      <c r="K92" s="55">
        <v>4.5</v>
      </c>
      <c r="L92" s="16">
        <f t="shared" si="142"/>
        <v>4.833333333333333</v>
      </c>
      <c r="M92" s="54">
        <v>4.5</v>
      </c>
      <c r="N92" s="55">
        <v>4</v>
      </c>
      <c r="O92" s="14">
        <f t="shared" si="143"/>
        <v>4.25</v>
      </c>
      <c r="P92" s="56">
        <v>5</v>
      </c>
      <c r="Q92" s="55">
        <v>5.5</v>
      </c>
      <c r="R92" s="57">
        <f t="shared" si="144"/>
        <v>5.25</v>
      </c>
      <c r="S92" s="58">
        <v>5.5</v>
      </c>
      <c r="T92" s="59">
        <f t="shared" si="145"/>
        <v>5</v>
      </c>
      <c r="U92" s="60">
        <v>90</v>
      </c>
      <c r="V92" s="61">
        <v>13.4</v>
      </c>
      <c r="W92" s="26" t="s">
        <v>48</v>
      </c>
      <c r="X92" s="62" t="s">
        <v>104</v>
      </c>
      <c r="Y92" s="63" t="s">
        <v>72</v>
      </c>
      <c r="Z92" s="77">
        <v>50</v>
      </c>
      <c r="AA92" s="80">
        <v>141</v>
      </c>
      <c r="AB92" s="64">
        <v>19.8</v>
      </c>
    </row>
    <row r="93" spans="1:28" s="6" customFormat="1" ht="30.75" customHeight="1">
      <c r="A93" s="52" t="s">
        <v>102</v>
      </c>
      <c r="B93" s="53" t="s">
        <v>49</v>
      </c>
      <c r="C93" s="68">
        <v>37</v>
      </c>
      <c r="D93" s="84">
        <v>39752</v>
      </c>
      <c r="E93" s="73">
        <v>4</v>
      </c>
      <c r="F93" s="55">
        <v>6</v>
      </c>
      <c r="G93" s="55">
        <v>5</v>
      </c>
      <c r="H93" s="14">
        <f t="shared" si="141"/>
        <v>5</v>
      </c>
      <c r="I93" s="56">
        <v>5</v>
      </c>
      <c r="J93" s="55">
        <v>5</v>
      </c>
      <c r="K93" s="55">
        <v>5</v>
      </c>
      <c r="L93" s="16">
        <f t="shared" si="142"/>
        <v>5</v>
      </c>
      <c r="M93" s="54">
        <v>5</v>
      </c>
      <c r="N93" s="55">
        <v>5</v>
      </c>
      <c r="O93" s="14">
        <f t="shared" si="143"/>
        <v>5</v>
      </c>
      <c r="P93" s="56">
        <v>5</v>
      </c>
      <c r="Q93" s="55">
        <v>5</v>
      </c>
      <c r="R93" s="57">
        <f t="shared" si="144"/>
        <v>5</v>
      </c>
      <c r="S93" s="58">
        <v>5</v>
      </c>
      <c r="T93" s="59">
        <f t="shared" si="145"/>
        <v>5</v>
      </c>
      <c r="U93" s="60">
        <v>130</v>
      </c>
      <c r="V93" s="61">
        <v>12</v>
      </c>
      <c r="W93" s="26" t="s">
        <v>48</v>
      </c>
      <c r="X93" s="62" t="s">
        <v>103</v>
      </c>
      <c r="Y93" s="63" t="s">
        <v>30</v>
      </c>
      <c r="Z93" s="77">
        <v>55</v>
      </c>
      <c r="AA93" s="80">
        <v>178</v>
      </c>
      <c r="AB93" s="64">
        <v>21.8</v>
      </c>
    </row>
    <row r="94" spans="1:28" ht="31.5" customHeight="1">
      <c r="A94" s="34" t="s">
        <v>99</v>
      </c>
      <c r="B94" s="10" t="s">
        <v>101</v>
      </c>
      <c r="C94" s="67">
        <v>36</v>
      </c>
      <c r="D94" s="83">
        <v>39695</v>
      </c>
      <c r="E94" s="72">
        <v>6</v>
      </c>
      <c r="F94" s="7">
        <v>5</v>
      </c>
      <c r="G94" s="7">
        <v>6</v>
      </c>
      <c r="H94" s="14">
        <f t="shared" si="141"/>
        <v>5.666666666666667</v>
      </c>
      <c r="I94" s="12">
        <v>6</v>
      </c>
      <c r="J94" s="7">
        <v>6</v>
      </c>
      <c r="K94" s="7">
        <v>5</v>
      </c>
      <c r="L94" s="16">
        <f t="shared" si="142"/>
        <v>5.666666666666667</v>
      </c>
      <c r="M94" s="15">
        <v>6</v>
      </c>
      <c r="N94" s="7">
        <v>5</v>
      </c>
      <c r="O94" s="14">
        <f t="shared" si="143"/>
        <v>5.5</v>
      </c>
      <c r="P94" s="12">
        <v>4</v>
      </c>
      <c r="Q94" s="7">
        <v>5</v>
      </c>
      <c r="R94" s="17">
        <f t="shared" si="144"/>
        <v>4.5</v>
      </c>
      <c r="S94" s="19">
        <v>6</v>
      </c>
      <c r="T94" s="21">
        <f t="shared" si="145"/>
        <v>5.4545454545454541</v>
      </c>
      <c r="U94" s="27">
        <v>95</v>
      </c>
      <c r="V94" s="28">
        <v>15</v>
      </c>
      <c r="W94" s="26" t="s">
        <v>48</v>
      </c>
      <c r="X94" s="23" t="s">
        <v>100</v>
      </c>
      <c r="Y94" s="30" t="s">
        <v>51</v>
      </c>
      <c r="Z94" s="76">
        <v>50</v>
      </c>
      <c r="AA94" s="79">
        <v>140</v>
      </c>
      <c r="AB94" s="32">
        <v>20</v>
      </c>
    </row>
    <row r="95" spans="1:28" ht="31.5" customHeight="1">
      <c r="A95" s="34" t="s">
        <v>187</v>
      </c>
      <c r="B95" s="10" t="s">
        <v>96</v>
      </c>
      <c r="C95" s="67">
        <v>35</v>
      </c>
      <c r="D95" s="83">
        <v>39632</v>
      </c>
      <c r="E95" s="72">
        <v>5</v>
      </c>
      <c r="F95" s="7">
        <v>5.5</v>
      </c>
      <c r="G95" s="7">
        <v>4</v>
      </c>
      <c r="H95" s="14">
        <f t="shared" ref="H95:H126" si="146">IF(E95&lt;&gt;"",AVERAGE(E95:G95),"")</f>
        <v>4.833333333333333</v>
      </c>
      <c r="I95" s="12">
        <v>6</v>
      </c>
      <c r="J95" s="7">
        <v>6</v>
      </c>
      <c r="K95" s="7">
        <v>5</v>
      </c>
      <c r="L95" s="16">
        <f t="shared" ref="L95:L126" si="147">IF(I95&lt;&gt;"",AVERAGE(I95:K95),"")</f>
        <v>5.666666666666667</v>
      </c>
      <c r="M95" s="15">
        <v>4.5</v>
      </c>
      <c r="N95" s="7">
        <v>5</v>
      </c>
      <c r="O95" s="14">
        <f t="shared" ref="O95:O126" si="148">IF(M95&lt;&gt;"",AVERAGE(M95,N95),"")</f>
        <v>4.75</v>
      </c>
      <c r="P95" s="12">
        <v>5</v>
      </c>
      <c r="Q95" s="7">
        <v>6</v>
      </c>
      <c r="R95" s="17">
        <f t="shared" ref="R95:R126" si="149">IF(P95&lt;&gt;"",AVERAGE(P95:Q95),"")</f>
        <v>5.5</v>
      </c>
      <c r="S95" s="19">
        <v>6</v>
      </c>
      <c r="T95" s="21">
        <f t="shared" ref="T95:T126" si="150">IF(S95&lt;&gt;"",AVERAGE(E95:G95,I95:K95,M95:N95,P95:Q95,S95),"")</f>
        <v>5.2727272727272725</v>
      </c>
      <c r="U95" s="27">
        <v>90</v>
      </c>
      <c r="V95" s="28">
        <v>13.2</v>
      </c>
      <c r="W95" s="26" t="s">
        <v>48</v>
      </c>
      <c r="X95" s="23" t="s">
        <v>97</v>
      </c>
      <c r="Y95" s="65" t="s">
        <v>72</v>
      </c>
      <c r="Z95" s="76">
        <v>50</v>
      </c>
      <c r="AA95" s="79">
        <v>140</v>
      </c>
      <c r="AB95" s="32">
        <v>20</v>
      </c>
    </row>
    <row r="96" spans="1:28" ht="31.5" customHeight="1">
      <c r="A96" s="34" t="s">
        <v>188</v>
      </c>
      <c r="B96" s="10" t="s">
        <v>91</v>
      </c>
      <c r="C96" s="67">
        <v>34</v>
      </c>
      <c r="D96" s="83">
        <v>39569</v>
      </c>
      <c r="E96" s="72">
        <v>5</v>
      </c>
      <c r="F96" s="7">
        <v>6</v>
      </c>
      <c r="G96" s="7">
        <v>6</v>
      </c>
      <c r="H96" s="14">
        <f t="shared" si="146"/>
        <v>5.666666666666667</v>
      </c>
      <c r="I96" s="12">
        <v>5.5</v>
      </c>
      <c r="J96" s="7">
        <v>5</v>
      </c>
      <c r="K96" s="7">
        <v>4</v>
      </c>
      <c r="L96" s="16">
        <f t="shared" si="147"/>
        <v>4.833333333333333</v>
      </c>
      <c r="M96" s="15">
        <v>5</v>
      </c>
      <c r="N96" s="7">
        <v>4.5</v>
      </c>
      <c r="O96" s="14">
        <f t="shared" si="148"/>
        <v>4.75</v>
      </c>
      <c r="P96" s="12">
        <v>5</v>
      </c>
      <c r="Q96" s="7">
        <v>5.5</v>
      </c>
      <c r="R96" s="17">
        <f t="shared" si="149"/>
        <v>5.25</v>
      </c>
      <c r="S96" s="19">
        <v>5</v>
      </c>
      <c r="T96" s="21">
        <f t="shared" si="150"/>
        <v>5.1363636363636367</v>
      </c>
      <c r="U96" s="27">
        <v>90</v>
      </c>
      <c r="V96" s="28">
        <v>19</v>
      </c>
      <c r="W96" s="26" t="s">
        <v>48</v>
      </c>
      <c r="X96" s="23" t="s">
        <v>98</v>
      </c>
      <c r="Y96" s="65" t="s">
        <v>51</v>
      </c>
      <c r="Z96" s="76">
        <v>50</v>
      </c>
      <c r="AA96" s="79">
        <v>177</v>
      </c>
      <c r="AB96" s="32">
        <v>20</v>
      </c>
    </row>
    <row r="97" spans="1:28" ht="31.5" customHeight="1">
      <c r="A97" s="34" t="s">
        <v>94</v>
      </c>
      <c r="B97" s="10" t="s">
        <v>95</v>
      </c>
      <c r="C97" s="67">
        <v>33</v>
      </c>
      <c r="D97" s="83">
        <v>39527</v>
      </c>
      <c r="E97" s="72">
        <v>5.5</v>
      </c>
      <c r="F97" s="7">
        <v>5</v>
      </c>
      <c r="G97" s="7">
        <v>5</v>
      </c>
      <c r="H97" s="14">
        <f t="shared" si="146"/>
        <v>5.166666666666667</v>
      </c>
      <c r="I97" s="12">
        <v>5.5</v>
      </c>
      <c r="J97" s="7">
        <v>5.5</v>
      </c>
      <c r="K97" s="7">
        <v>5</v>
      </c>
      <c r="L97" s="16">
        <f t="shared" si="147"/>
        <v>5.333333333333333</v>
      </c>
      <c r="M97" s="15">
        <v>5.5</v>
      </c>
      <c r="N97" s="7">
        <v>4.5</v>
      </c>
      <c r="O97" s="14">
        <f t="shared" si="148"/>
        <v>5</v>
      </c>
      <c r="P97" s="12">
        <v>5</v>
      </c>
      <c r="Q97" s="7">
        <v>5</v>
      </c>
      <c r="R97" s="17">
        <f t="shared" si="149"/>
        <v>5</v>
      </c>
      <c r="S97" s="19">
        <v>5.5</v>
      </c>
      <c r="T97" s="21">
        <f t="shared" si="150"/>
        <v>5.1818181818181817</v>
      </c>
      <c r="U97" s="27">
        <v>105</v>
      </c>
      <c r="V97" s="28">
        <v>12.6</v>
      </c>
      <c r="W97" s="26" t="s">
        <v>48</v>
      </c>
      <c r="X97" s="23" t="s">
        <v>32</v>
      </c>
      <c r="Y97" s="65" t="s">
        <v>51</v>
      </c>
      <c r="Z97" s="76">
        <v>50</v>
      </c>
      <c r="AA97" s="79">
        <v>135</v>
      </c>
      <c r="AB97" s="32">
        <v>20</v>
      </c>
    </row>
    <row r="98" spans="1:28" ht="31.5" customHeight="1">
      <c r="A98" s="34" t="s">
        <v>93</v>
      </c>
      <c r="B98" s="10" t="s">
        <v>47</v>
      </c>
      <c r="C98" s="67">
        <v>32</v>
      </c>
      <c r="D98" s="83">
        <v>39450</v>
      </c>
      <c r="E98" s="72">
        <v>5</v>
      </c>
      <c r="F98" s="7">
        <v>5</v>
      </c>
      <c r="G98" s="7">
        <v>4</v>
      </c>
      <c r="H98" s="14">
        <f t="shared" si="146"/>
        <v>4.666666666666667</v>
      </c>
      <c r="I98" s="12">
        <v>5</v>
      </c>
      <c r="J98" s="7">
        <v>5</v>
      </c>
      <c r="K98" s="7">
        <v>5</v>
      </c>
      <c r="L98" s="16">
        <f t="shared" si="147"/>
        <v>5</v>
      </c>
      <c r="M98" s="15">
        <v>5</v>
      </c>
      <c r="N98" s="7">
        <v>4</v>
      </c>
      <c r="O98" s="14">
        <f t="shared" si="148"/>
        <v>4.5</v>
      </c>
      <c r="P98" s="12">
        <v>5</v>
      </c>
      <c r="Q98" s="7">
        <v>5</v>
      </c>
      <c r="R98" s="17">
        <f t="shared" si="149"/>
        <v>5</v>
      </c>
      <c r="S98" s="19">
        <v>4.5</v>
      </c>
      <c r="T98" s="21">
        <f t="shared" si="150"/>
        <v>4.7727272727272725</v>
      </c>
      <c r="U98" s="27">
        <v>105</v>
      </c>
      <c r="V98" s="28">
        <v>12.6</v>
      </c>
      <c r="W98" s="26" t="s">
        <v>48</v>
      </c>
      <c r="X98" s="23" t="s">
        <v>49</v>
      </c>
      <c r="Y98" s="65" t="s">
        <v>72</v>
      </c>
      <c r="Z98" s="76">
        <v>52</v>
      </c>
      <c r="AA98" s="79">
        <v>156</v>
      </c>
      <c r="AB98" s="32">
        <v>20.059999999999999</v>
      </c>
    </row>
    <row r="99" spans="1:28" ht="31.5" customHeight="1">
      <c r="A99" s="34" t="s">
        <v>86</v>
      </c>
      <c r="B99" s="10" t="s">
        <v>13</v>
      </c>
      <c r="C99" s="67">
        <v>31</v>
      </c>
      <c r="D99" s="83">
        <v>39387</v>
      </c>
      <c r="E99" s="72">
        <v>5</v>
      </c>
      <c r="F99" s="7">
        <v>5</v>
      </c>
      <c r="G99" s="7">
        <v>4</v>
      </c>
      <c r="H99" s="14">
        <f t="shared" si="146"/>
        <v>4.666666666666667</v>
      </c>
      <c r="I99" s="12">
        <v>5</v>
      </c>
      <c r="J99" s="7">
        <v>5</v>
      </c>
      <c r="K99" s="7">
        <v>5</v>
      </c>
      <c r="L99" s="16">
        <f t="shared" si="147"/>
        <v>5</v>
      </c>
      <c r="M99" s="15">
        <v>6</v>
      </c>
      <c r="N99" s="7">
        <v>5</v>
      </c>
      <c r="O99" s="14">
        <f t="shared" si="148"/>
        <v>5.5</v>
      </c>
      <c r="P99" s="12">
        <v>3</v>
      </c>
      <c r="Q99" s="7">
        <v>5.5</v>
      </c>
      <c r="R99" s="17">
        <f t="shared" si="149"/>
        <v>4.25</v>
      </c>
      <c r="S99" s="19">
        <v>4.5</v>
      </c>
      <c r="T99" s="21">
        <f t="shared" si="150"/>
        <v>4.8181818181818183</v>
      </c>
      <c r="U99" s="27">
        <v>60</v>
      </c>
      <c r="V99" s="28">
        <v>12</v>
      </c>
      <c r="W99" s="26" t="s">
        <v>48</v>
      </c>
      <c r="X99" s="23" t="s">
        <v>41</v>
      </c>
      <c r="Y99" s="65" t="s">
        <v>51</v>
      </c>
      <c r="Z99" s="76">
        <v>52</v>
      </c>
      <c r="AA99" s="79">
        <v>152</v>
      </c>
      <c r="AB99" s="32">
        <v>21</v>
      </c>
    </row>
    <row r="100" spans="1:28" ht="31.5" customHeight="1">
      <c r="A100" s="34" t="s">
        <v>85</v>
      </c>
      <c r="B100" s="10" t="s">
        <v>47</v>
      </c>
      <c r="C100" s="67">
        <v>30</v>
      </c>
      <c r="D100" s="83">
        <v>39310</v>
      </c>
      <c r="E100" s="72">
        <v>3</v>
      </c>
      <c r="F100" s="7">
        <v>5.5</v>
      </c>
      <c r="G100" s="7">
        <v>6</v>
      </c>
      <c r="H100" s="14">
        <f t="shared" si="146"/>
        <v>4.833333333333333</v>
      </c>
      <c r="I100" s="12" t="s">
        <v>83</v>
      </c>
      <c r="J100" s="7">
        <v>5</v>
      </c>
      <c r="K100" s="7">
        <v>4</v>
      </c>
      <c r="L100" s="16">
        <f t="shared" si="147"/>
        <v>4.5</v>
      </c>
      <c r="M100" s="15">
        <v>6</v>
      </c>
      <c r="N100" s="7">
        <v>4</v>
      </c>
      <c r="O100" s="14">
        <f t="shared" si="148"/>
        <v>5</v>
      </c>
      <c r="P100" s="12">
        <v>3</v>
      </c>
      <c r="Q100" s="7">
        <v>6</v>
      </c>
      <c r="R100" s="17">
        <f t="shared" si="149"/>
        <v>4.5</v>
      </c>
      <c r="S100" s="19">
        <v>3</v>
      </c>
      <c r="T100" s="21">
        <f t="shared" si="150"/>
        <v>4.55</v>
      </c>
      <c r="U100" s="27">
        <v>105</v>
      </c>
      <c r="V100" s="28">
        <v>20</v>
      </c>
      <c r="W100" s="26" t="s">
        <v>48</v>
      </c>
      <c r="X100" s="23" t="s">
        <v>41</v>
      </c>
      <c r="Y100" s="65" t="s">
        <v>51</v>
      </c>
      <c r="Z100" s="76">
        <v>52</v>
      </c>
      <c r="AA100" s="79">
        <v>152</v>
      </c>
      <c r="AB100" s="32">
        <v>21</v>
      </c>
    </row>
    <row r="101" spans="1:28" ht="31.5" customHeight="1">
      <c r="A101" s="34" t="s">
        <v>137</v>
      </c>
      <c r="B101" s="10" t="s">
        <v>82</v>
      </c>
      <c r="C101" s="67">
        <v>29</v>
      </c>
      <c r="D101" s="83">
        <v>39261</v>
      </c>
      <c r="E101" s="72">
        <v>5</v>
      </c>
      <c r="F101" s="7">
        <v>5.5</v>
      </c>
      <c r="G101" s="7">
        <v>6</v>
      </c>
      <c r="H101" s="14">
        <f t="shared" si="146"/>
        <v>5.5</v>
      </c>
      <c r="I101" s="12" t="s">
        <v>83</v>
      </c>
      <c r="J101" s="7">
        <v>5</v>
      </c>
      <c r="K101" s="7">
        <v>4</v>
      </c>
      <c r="L101" s="16">
        <f t="shared" si="147"/>
        <v>4.5</v>
      </c>
      <c r="M101" s="15">
        <v>4</v>
      </c>
      <c r="N101" s="7">
        <v>3</v>
      </c>
      <c r="O101" s="14">
        <f t="shared" si="148"/>
        <v>3.5</v>
      </c>
      <c r="P101" s="12">
        <v>5.5</v>
      </c>
      <c r="Q101" s="7">
        <v>6</v>
      </c>
      <c r="R101" s="17">
        <f t="shared" si="149"/>
        <v>5.75</v>
      </c>
      <c r="S101" s="19">
        <v>5</v>
      </c>
      <c r="T101" s="21">
        <f t="shared" si="150"/>
        <v>4.9000000000000004</v>
      </c>
      <c r="U101" s="27">
        <v>120</v>
      </c>
      <c r="V101" s="28">
        <v>20</v>
      </c>
      <c r="W101" s="26" t="s">
        <v>48</v>
      </c>
      <c r="X101" s="23" t="s">
        <v>84</v>
      </c>
      <c r="Y101" s="65" t="s">
        <v>72</v>
      </c>
      <c r="Z101" s="76">
        <v>49</v>
      </c>
      <c r="AA101" s="79">
        <v>194</v>
      </c>
      <c r="AB101" s="32">
        <v>19</v>
      </c>
    </row>
    <row r="102" spans="1:28" ht="31.5" customHeight="1">
      <c r="A102" s="34" t="s">
        <v>80</v>
      </c>
      <c r="B102" s="10" t="s">
        <v>96</v>
      </c>
      <c r="C102" s="67">
        <v>28</v>
      </c>
      <c r="D102" s="83">
        <v>39198</v>
      </c>
      <c r="E102" s="72">
        <v>6</v>
      </c>
      <c r="F102" s="7">
        <v>5</v>
      </c>
      <c r="G102" s="7">
        <v>4</v>
      </c>
      <c r="H102" s="14">
        <f t="shared" si="146"/>
        <v>5</v>
      </c>
      <c r="I102" s="12">
        <v>4.5</v>
      </c>
      <c r="J102" s="7">
        <v>5</v>
      </c>
      <c r="K102" s="7">
        <v>4.5</v>
      </c>
      <c r="L102" s="16">
        <f t="shared" si="147"/>
        <v>4.666666666666667</v>
      </c>
      <c r="M102" s="15">
        <v>6</v>
      </c>
      <c r="N102" s="7">
        <v>6</v>
      </c>
      <c r="O102" s="14">
        <f t="shared" si="148"/>
        <v>6</v>
      </c>
      <c r="P102" s="12">
        <v>6</v>
      </c>
      <c r="Q102" s="7">
        <v>5.6</v>
      </c>
      <c r="R102" s="17">
        <f t="shared" si="149"/>
        <v>5.8</v>
      </c>
      <c r="S102" s="19">
        <v>6</v>
      </c>
      <c r="T102" s="21">
        <f t="shared" si="150"/>
        <v>5.3272727272727272</v>
      </c>
      <c r="U102" s="27">
        <v>120</v>
      </c>
      <c r="V102" s="28">
        <v>14</v>
      </c>
      <c r="W102" s="26" t="s">
        <v>48</v>
      </c>
      <c r="X102" s="23" t="s">
        <v>81</v>
      </c>
      <c r="Y102" s="65" t="s">
        <v>30</v>
      </c>
      <c r="Z102" s="76">
        <v>56</v>
      </c>
      <c r="AA102" s="79">
        <v>178</v>
      </c>
      <c r="AB102" s="32">
        <v>22.2</v>
      </c>
    </row>
    <row r="103" spans="1:28" ht="31.5" customHeight="1">
      <c r="A103" s="33" t="s">
        <v>74</v>
      </c>
      <c r="B103" s="10" t="s">
        <v>75</v>
      </c>
      <c r="C103" s="67">
        <v>27</v>
      </c>
      <c r="D103" s="83">
        <v>39142</v>
      </c>
      <c r="E103" s="72">
        <v>6</v>
      </c>
      <c r="F103" s="7">
        <v>6</v>
      </c>
      <c r="G103" s="7">
        <v>5</v>
      </c>
      <c r="H103" s="14">
        <f t="shared" si="146"/>
        <v>5.666666666666667</v>
      </c>
      <c r="I103" s="12">
        <v>5</v>
      </c>
      <c r="J103" s="7">
        <v>5</v>
      </c>
      <c r="K103" s="7">
        <v>5</v>
      </c>
      <c r="L103" s="16">
        <f t="shared" si="147"/>
        <v>5</v>
      </c>
      <c r="M103" s="15">
        <v>5</v>
      </c>
      <c r="N103" s="7">
        <v>5</v>
      </c>
      <c r="O103" s="14">
        <f t="shared" si="148"/>
        <v>5</v>
      </c>
      <c r="P103" s="12">
        <v>5</v>
      </c>
      <c r="Q103" s="7">
        <v>5</v>
      </c>
      <c r="R103" s="17">
        <f t="shared" si="149"/>
        <v>5</v>
      </c>
      <c r="S103" s="19">
        <v>5</v>
      </c>
      <c r="T103" s="21">
        <f t="shared" si="150"/>
        <v>5.1818181818181817</v>
      </c>
      <c r="U103" s="27">
        <v>120</v>
      </c>
      <c r="V103" s="28">
        <v>24</v>
      </c>
      <c r="W103" s="26" t="s">
        <v>48</v>
      </c>
      <c r="X103" s="23" t="s">
        <v>76</v>
      </c>
      <c r="Y103" s="65" t="s">
        <v>72</v>
      </c>
      <c r="Z103" s="76">
        <v>52</v>
      </c>
      <c r="AA103" s="79">
        <v>185</v>
      </c>
      <c r="AB103" s="32">
        <v>22.62</v>
      </c>
    </row>
    <row r="104" spans="1:28" ht="31.5" customHeight="1">
      <c r="A104" s="33" t="s">
        <v>77</v>
      </c>
      <c r="B104" s="10" t="s">
        <v>78</v>
      </c>
      <c r="C104" s="67">
        <v>26</v>
      </c>
      <c r="D104" s="83">
        <v>39086</v>
      </c>
      <c r="E104" s="72">
        <v>4.5</v>
      </c>
      <c r="F104" s="7">
        <v>5</v>
      </c>
      <c r="G104" s="7">
        <v>5</v>
      </c>
      <c r="H104" s="14">
        <f t="shared" si="146"/>
        <v>4.833333333333333</v>
      </c>
      <c r="I104" s="12">
        <v>4.5</v>
      </c>
      <c r="J104" s="7">
        <v>4</v>
      </c>
      <c r="K104" s="7">
        <v>4</v>
      </c>
      <c r="L104" s="16">
        <f t="shared" si="147"/>
        <v>4.166666666666667</v>
      </c>
      <c r="M104" s="15">
        <v>6</v>
      </c>
      <c r="N104" s="7">
        <v>4</v>
      </c>
      <c r="O104" s="14">
        <f t="shared" si="148"/>
        <v>5</v>
      </c>
      <c r="P104" s="12">
        <v>4</v>
      </c>
      <c r="Q104" s="7">
        <v>5</v>
      </c>
      <c r="R104" s="17">
        <f t="shared" si="149"/>
        <v>4.5</v>
      </c>
      <c r="S104" s="19">
        <v>4</v>
      </c>
      <c r="T104" s="21">
        <f t="shared" si="150"/>
        <v>4.5454545454545459</v>
      </c>
      <c r="U104" s="27">
        <v>100</v>
      </c>
      <c r="V104" s="28">
        <v>19</v>
      </c>
      <c r="W104" s="26" t="s">
        <v>48</v>
      </c>
      <c r="X104" s="23" t="s">
        <v>79</v>
      </c>
      <c r="Y104" s="65" t="s">
        <v>72</v>
      </c>
      <c r="Z104" s="76">
        <v>49</v>
      </c>
      <c r="AA104" s="79">
        <v>194</v>
      </c>
      <c r="AB104" s="32">
        <v>19.399999999999999</v>
      </c>
    </row>
    <row r="105" spans="1:28" ht="31.5" customHeight="1">
      <c r="A105" s="33" t="s">
        <v>90</v>
      </c>
      <c r="B105" s="10" t="s">
        <v>91</v>
      </c>
      <c r="C105" s="67">
        <v>25</v>
      </c>
      <c r="D105" s="83">
        <v>39023</v>
      </c>
      <c r="E105" s="72">
        <v>5.5</v>
      </c>
      <c r="F105" s="7">
        <v>5.5</v>
      </c>
      <c r="G105" s="7">
        <v>5</v>
      </c>
      <c r="H105" s="14">
        <f t="shared" si="146"/>
        <v>5.333333333333333</v>
      </c>
      <c r="I105" s="12">
        <v>5.5</v>
      </c>
      <c r="J105" s="7">
        <v>5</v>
      </c>
      <c r="K105" s="7">
        <v>4.5</v>
      </c>
      <c r="L105" s="16">
        <f t="shared" si="147"/>
        <v>5</v>
      </c>
      <c r="M105" s="15">
        <v>6</v>
      </c>
      <c r="N105" s="7">
        <v>6</v>
      </c>
      <c r="O105" s="14">
        <f t="shared" si="148"/>
        <v>6</v>
      </c>
      <c r="P105" s="12">
        <v>6</v>
      </c>
      <c r="Q105" s="7">
        <v>6</v>
      </c>
      <c r="R105" s="17">
        <f t="shared" si="149"/>
        <v>6</v>
      </c>
      <c r="S105" s="19">
        <v>6</v>
      </c>
      <c r="T105" s="21">
        <f t="shared" si="150"/>
        <v>5.5454545454545459</v>
      </c>
      <c r="U105" s="27">
        <v>120</v>
      </c>
      <c r="V105" s="28">
        <v>10.199999999999999</v>
      </c>
      <c r="W105" s="26" t="s">
        <v>48</v>
      </c>
      <c r="X105" s="23" t="s">
        <v>92</v>
      </c>
      <c r="Y105" s="65" t="s">
        <v>38</v>
      </c>
      <c r="Z105" s="76">
        <v>47</v>
      </c>
      <c r="AA105" s="79">
        <v>173</v>
      </c>
      <c r="AB105" s="32">
        <v>19</v>
      </c>
    </row>
    <row r="106" spans="1:28" ht="31.5" customHeight="1">
      <c r="A106" s="33" t="s">
        <v>68</v>
      </c>
      <c r="B106" s="10" t="s">
        <v>31</v>
      </c>
      <c r="C106" s="67">
        <v>24</v>
      </c>
      <c r="D106" s="83">
        <v>38966</v>
      </c>
      <c r="E106" s="72">
        <v>5</v>
      </c>
      <c r="F106" s="7">
        <v>5</v>
      </c>
      <c r="G106" s="7">
        <v>5</v>
      </c>
      <c r="H106" s="14">
        <f t="shared" si="146"/>
        <v>5</v>
      </c>
      <c r="I106" s="12">
        <v>5</v>
      </c>
      <c r="J106" s="7">
        <v>5</v>
      </c>
      <c r="K106" s="7">
        <v>5</v>
      </c>
      <c r="L106" s="16">
        <f t="shared" si="147"/>
        <v>5</v>
      </c>
      <c r="M106" s="15">
        <v>5</v>
      </c>
      <c r="N106" s="7">
        <v>5.5</v>
      </c>
      <c r="O106" s="14">
        <f t="shared" si="148"/>
        <v>5.25</v>
      </c>
      <c r="P106" s="12">
        <v>5.0999999999999996</v>
      </c>
      <c r="Q106" s="7">
        <v>5</v>
      </c>
      <c r="R106" s="17">
        <f t="shared" si="149"/>
        <v>5.05</v>
      </c>
      <c r="S106" s="19">
        <v>5</v>
      </c>
      <c r="T106" s="21">
        <f t="shared" si="150"/>
        <v>5.0545454545454547</v>
      </c>
      <c r="U106" s="27">
        <v>75</v>
      </c>
      <c r="V106" s="28">
        <v>15.2</v>
      </c>
      <c r="W106" s="26" t="s">
        <v>48</v>
      </c>
      <c r="X106" s="23" t="s">
        <v>73</v>
      </c>
      <c r="Y106" s="65" t="s">
        <v>72</v>
      </c>
      <c r="Z106" s="76">
        <v>45</v>
      </c>
      <c r="AA106" s="79">
        <v>135</v>
      </c>
      <c r="AB106" s="32">
        <v>18</v>
      </c>
    </row>
    <row r="107" spans="1:28" ht="31.5" customHeight="1">
      <c r="A107" s="33" t="s">
        <v>71</v>
      </c>
      <c r="B107" s="10" t="s">
        <v>69</v>
      </c>
      <c r="C107" s="67">
        <v>23</v>
      </c>
      <c r="D107" s="83">
        <v>38904</v>
      </c>
      <c r="E107" s="72">
        <v>4.5</v>
      </c>
      <c r="F107" s="7">
        <v>5</v>
      </c>
      <c r="G107" s="7">
        <v>4</v>
      </c>
      <c r="H107" s="14">
        <f t="shared" si="146"/>
        <v>4.5</v>
      </c>
      <c r="I107" s="12">
        <v>2</v>
      </c>
      <c r="J107" s="7">
        <v>3</v>
      </c>
      <c r="K107" s="7">
        <v>3</v>
      </c>
      <c r="L107" s="16">
        <f t="shared" si="147"/>
        <v>2.6666666666666665</v>
      </c>
      <c r="M107" s="15">
        <v>3</v>
      </c>
      <c r="N107" s="7">
        <v>4</v>
      </c>
      <c r="O107" s="14">
        <f t="shared" si="148"/>
        <v>3.5</v>
      </c>
      <c r="P107" s="12">
        <v>4</v>
      </c>
      <c r="Q107" s="7">
        <v>3</v>
      </c>
      <c r="R107" s="17">
        <f t="shared" si="149"/>
        <v>3.5</v>
      </c>
      <c r="S107" s="19">
        <v>2</v>
      </c>
      <c r="T107" s="21">
        <f t="shared" si="150"/>
        <v>3.4090909090909092</v>
      </c>
      <c r="U107" s="27">
        <v>125</v>
      </c>
      <c r="V107" s="28">
        <v>31.4</v>
      </c>
      <c r="W107" s="26" t="s">
        <v>48</v>
      </c>
      <c r="X107" s="23" t="s">
        <v>70</v>
      </c>
      <c r="Y107" s="65" t="s">
        <v>72</v>
      </c>
      <c r="Z107" s="76">
        <v>47</v>
      </c>
      <c r="AA107" s="79">
        <v>235</v>
      </c>
      <c r="AB107" s="32">
        <v>18</v>
      </c>
    </row>
    <row r="108" spans="1:28" ht="31.5" customHeight="1">
      <c r="A108" s="33" t="s">
        <v>65</v>
      </c>
      <c r="B108" s="10" t="s">
        <v>66</v>
      </c>
      <c r="C108" s="67">
        <v>22</v>
      </c>
      <c r="D108" s="83">
        <v>38841</v>
      </c>
      <c r="E108" s="72">
        <v>5</v>
      </c>
      <c r="F108" s="7">
        <v>5</v>
      </c>
      <c r="G108" s="7">
        <v>5</v>
      </c>
      <c r="H108" s="14">
        <f t="shared" si="146"/>
        <v>5</v>
      </c>
      <c r="I108" s="12">
        <v>5</v>
      </c>
      <c r="J108" s="7">
        <v>5</v>
      </c>
      <c r="K108" s="7">
        <v>4</v>
      </c>
      <c r="L108" s="16">
        <f t="shared" si="147"/>
        <v>4.666666666666667</v>
      </c>
      <c r="M108" s="15">
        <v>5.5</v>
      </c>
      <c r="N108" s="7">
        <v>5</v>
      </c>
      <c r="O108" s="14">
        <f t="shared" si="148"/>
        <v>5.25</v>
      </c>
      <c r="P108" s="12">
        <v>4</v>
      </c>
      <c r="Q108" s="7">
        <v>5</v>
      </c>
      <c r="R108" s="17">
        <f t="shared" si="149"/>
        <v>4.5</v>
      </c>
      <c r="S108" s="19">
        <v>4</v>
      </c>
      <c r="T108" s="21">
        <f t="shared" si="150"/>
        <v>4.7727272727272725</v>
      </c>
      <c r="U108" s="27">
        <v>90</v>
      </c>
      <c r="V108" s="28">
        <v>8.8000000000000007</v>
      </c>
      <c r="W108" s="26" t="s">
        <v>48</v>
      </c>
      <c r="X108" s="23" t="s">
        <v>67</v>
      </c>
      <c r="Y108" s="65" t="s">
        <v>38</v>
      </c>
      <c r="Z108" s="76">
        <v>52</v>
      </c>
      <c r="AA108" s="79">
        <v>124</v>
      </c>
      <c r="AB108" s="32">
        <v>21</v>
      </c>
    </row>
    <row r="109" spans="1:28" ht="31.5" customHeight="1">
      <c r="A109" s="33" t="s">
        <v>63</v>
      </c>
      <c r="B109" s="10" t="s">
        <v>189</v>
      </c>
      <c r="C109" s="67">
        <v>21</v>
      </c>
      <c r="D109" s="83">
        <v>38785</v>
      </c>
      <c r="E109" s="72">
        <v>5.5</v>
      </c>
      <c r="F109" s="7">
        <v>6</v>
      </c>
      <c r="G109" s="7">
        <v>5</v>
      </c>
      <c r="H109" s="14">
        <f t="shared" si="146"/>
        <v>5.5</v>
      </c>
      <c r="I109" s="12">
        <v>5</v>
      </c>
      <c r="J109" s="7">
        <v>4</v>
      </c>
      <c r="K109" s="7">
        <v>5</v>
      </c>
      <c r="L109" s="16">
        <f t="shared" si="147"/>
        <v>4.666666666666667</v>
      </c>
      <c r="M109" s="15">
        <v>6</v>
      </c>
      <c r="N109" s="7">
        <v>6</v>
      </c>
      <c r="O109" s="14">
        <f t="shared" si="148"/>
        <v>6</v>
      </c>
      <c r="P109" s="12">
        <v>4</v>
      </c>
      <c r="Q109" s="7">
        <v>5</v>
      </c>
      <c r="R109" s="17">
        <f t="shared" si="149"/>
        <v>4.5</v>
      </c>
      <c r="S109" s="19">
        <v>2</v>
      </c>
      <c r="T109" s="21">
        <f t="shared" si="150"/>
        <v>4.8636363636363633</v>
      </c>
      <c r="U109" s="27">
        <v>90</v>
      </c>
      <c r="V109" s="28">
        <v>15</v>
      </c>
      <c r="W109" s="26" t="s">
        <v>48</v>
      </c>
      <c r="X109" s="23" t="s">
        <v>64</v>
      </c>
      <c r="Y109" s="65" t="s">
        <v>51</v>
      </c>
      <c r="Z109" s="76">
        <v>52</v>
      </c>
      <c r="AA109" s="79">
        <v>159</v>
      </c>
      <c r="AB109" s="32">
        <v>21</v>
      </c>
    </row>
    <row r="110" spans="1:28" ht="31.5" customHeight="1">
      <c r="A110" s="33" t="s">
        <v>61</v>
      </c>
      <c r="B110" s="10" t="s">
        <v>190</v>
      </c>
      <c r="C110" s="67">
        <v>20</v>
      </c>
      <c r="D110" s="83">
        <v>38721</v>
      </c>
      <c r="E110" s="72">
        <v>5.5</v>
      </c>
      <c r="F110" s="7">
        <v>6</v>
      </c>
      <c r="G110" s="7">
        <v>5.5</v>
      </c>
      <c r="H110" s="14">
        <f t="shared" si="146"/>
        <v>5.666666666666667</v>
      </c>
      <c r="I110" s="12">
        <v>6</v>
      </c>
      <c r="J110" s="7">
        <v>5</v>
      </c>
      <c r="K110" s="7">
        <v>5</v>
      </c>
      <c r="L110" s="16">
        <f t="shared" si="147"/>
        <v>5.333333333333333</v>
      </c>
      <c r="M110" s="15">
        <v>5.5</v>
      </c>
      <c r="N110" s="7">
        <v>5</v>
      </c>
      <c r="O110" s="14">
        <f t="shared" si="148"/>
        <v>5.25</v>
      </c>
      <c r="P110" s="12">
        <v>6</v>
      </c>
      <c r="Q110" s="7">
        <v>6</v>
      </c>
      <c r="R110" s="17">
        <f t="shared" si="149"/>
        <v>6</v>
      </c>
      <c r="S110" s="19">
        <v>5</v>
      </c>
      <c r="T110" s="21">
        <f t="shared" si="150"/>
        <v>5.5</v>
      </c>
      <c r="U110" s="27">
        <v>90</v>
      </c>
      <c r="V110" s="28">
        <v>16.2</v>
      </c>
      <c r="W110" s="26" t="s">
        <v>48</v>
      </c>
      <c r="X110" s="23" t="s">
        <v>62</v>
      </c>
      <c r="Y110" s="65" t="s">
        <v>72</v>
      </c>
      <c r="Z110" s="76">
        <v>52</v>
      </c>
      <c r="AA110" s="79">
        <v>156</v>
      </c>
      <c r="AB110" s="32">
        <v>21</v>
      </c>
    </row>
    <row r="111" spans="1:28" ht="31.5" customHeight="1">
      <c r="A111" s="33" t="s">
        <v>191</v>
      </c>
      <c r="B111" s="10" t="s">
        <v>192</v>
      </c>
      <c r="C111" s="67">
        <v>19</v>
      </c>
      <c r="D111" s="83">
        <v>38680</v>
      </c>
      <c r="E111" s="72">
        <v>5</v>
      </c>
      <c r="F111" s="7">
        <v>6</v>
      </c>
      <c r="G111" s="7">
        <v>4</v>
      </c>
      <c r="H111" s="14">
        <f t="shared" si="146"/>
        <v>5</v>
      </c>
      <c r="I111" s="12">
        <v>5</v>
      </c>
      <c r="J111" s="7">
        <v>4</v>
      </c>
      <c r="K111" s="7">
        <v>4</v>
      </c>
      <c r="L111" s="16">
        <f t="shared" si="147"/>
        <v>4.333333333333333</v>
      </c>
      <c r="M111" s="15">
        <v>6</v>
      </c>
      <c r="N111" s="7">
        <v>6</v>
      </c>
      <c r="O111" s="14">
        <f t="shared" si="148"/>
        <v>6</v>
      </c>
      <c r="P111" s="12">
        <v>5</v>
      </c>
      <c r="Q111" s="7">
        <v>4.5</v>
      </c>
      <c r="R111" s="17">
        <f t="shared" si="149"/>
        <v>4.75</v>
      </c>
      <c r="S111" s="19">
        <v>5</v>
      </c>
      <c r="T111" s="21">
        <f t="shared" si="150"/>
        <v>4.9545454545454541</v>
      </c>
      <c r="U111" s="27">
        <v>110</v>
      </c>
      <c r="V111" s="28">
        <v>16</v>
      </c>
      <c r="W111" s="26" t="s">
        <v>48</v>
      </c>
      <c r="X111" s="23" t="s">
        <v>59</v>
      </c>
      <c r="Y111" s="65" t="s">
        <v>51</v>
      </c>
      <c r="Z111" s="76">
        <v>60</v>
      </c>
      <c r="AA111" s="79">
        <v>149.19999999999999</v>
      </c>
      <c r="AB111" s="32">
        <v>23.8</v>
      </c>
    </row>
    <row r="112" spans="1:28" ht="31.5" customHeight="1">
      <c r="A112" s="34" t="s">
        <v>88</v>
      </c>
      <c r="B112" s="10" t="s">
        <v>47</v>
      </c>
      <c r="C112" s="67">
        <v>18</v>
      </c>
      <c r="D112" s="83">
        <v>38624</v>
      </c>
      <c r="E112" s="72">
        <v>5</v>
      </c>
      <c r="F112" s="7">
        <v>5</v>
      </c>
      <c r="G112" s="7">
        <v>5</v>
      </c>
      <c r="H112" s="14">
        <f t="shared" si="146"/>
        <v>5</v>
      </c>
      <c r="I112" s="12">
        <v>6</v>
      </c>
      <c r="J112" s="7">
        <v>5</v>
      </c>
      <c r="K112" s="7">
        <v>5</v>
      </c>
      <c r="L112" s="16">
        <f t="shared" si="147"/>
        <v>5.333333333333333</v>
      </c>
      <c r="M112" s="15">
        <v>5</v>
      </c>
      <c r="N112" s="7">
        <v>6</v>
      </c>
      <c r="O112" s="14">
        <f t="shared" si="148"/>
        <v>5.5</v>
      </c>
      <c r="P112" s="12">
        <v>5</v>
      </c>
      <c r="Q112" s="7">
        <v>4</v>
      </c>
      <c r="R112" s="17">
        <f t="shared" si="149"/>
        <v>4.5</v>
      </c>
      <c r="S112" s="19">
        <v>5</v>
      </c>
      <c r="T112" s="21">
        <f t="shared" si="150"/>
        <v>5.0909090909090908</v>
      </c>
      <c r="U112" s="27">
        <v>60</v>
      </c>
      <c r="V112" s="28">
        <v>13</v>
      </c>
      <c r="W112" s="26" t="s">
        <v>48</v>
      </c>
      <c r="X112" s="23" t="s">
        <v>89</v>
      </c>
      <c r="Y112" s="65" t="s">
        <v>38</v>
      </c>
      <c r="Z112" s="76" t="s">
        <v>49</v>
      </c>
      <c r="AA112" s="79">
        <v>149</v>
      </c>
      <c r="AB112" s="32">
        <v>20</v>
      </c>
    </row>
    <row r="113" spans="1:28" ht="31.5" customHeight="1">
      <c r="A113" s="88" t="s">
        <v>87</v>
      </c>
      <c r="B113" s="10" t="s">
        <v>13</v>
      </c>
      <c r="C113" s="67">
        <v>18</v>
      </c>
      <c r="D113" s="83">
        <v>38624</v>
      </c>
      <c r="E113" s="72">
        <v>5</v>
      </c>
      <c r="F113" s="7">
        <v>6</v>
      </c>
      <c r="G113" s="7">
        <v>4</v>
      </c>
      <c r="H113" s="14">
        <f t="shared" si="146"/>
        <v>5</v>
      </c>
      <c r="I113" s="12">
        <v>5</v>
      </c>
      <c r="J113" s="7">
        <v>5</v>
      </c>
      <c r="K113" s="7">
        <v>5</v>
      </c>
      <c r="L113" s="16">
        <f t="shared" si="147"/>
        <v>5</v>
      </c>
      <c r="M113" s="15">
        <v>3</v>
      </c>
      <c r="N113" s="7">
        <v>5</v>
      </c>
      <c r="O113" s="14">
        <f t="shared" si="148"/>
        <v>4</v>
      </c>
      <c r="P113" s="12">
        <v>5</v>
      </c>
      <c r="Q113" s="7">
        <v>5</v>
      </c>
      <c r="R113" s="17">
        <f t="shared" si="149"/>
        <v>5</v>
      </c>
      <c r="S113" s="19">
        <v>5</v>
      </c>
      <c r="T113" s="21">
        <f t="shared" si="150"/>
        <v>4.8181818181818183</v>
      </c>
      <c r="U113" s="27">
        <v>70</v>
      </c>
      <c r="V113" s="28">
        <v>16</v>
      </c>
      <c r="W113" s="26" t="s">
        <v>48</v>
      </c>
      <c r="X113" s="23" t="s">
        <v>49</v>
      </c>
      <c r="Y113" s="65" t="s">
        <v>72</v>
      </c>
      <c r="Z113" s="76">
        <v>50</v>
      </c>
      <c r="AA113" s="79">
        <v>124</v>
      </c>
      <c r="AB113" s="32">
        <v>19.84</v>
      </c>
    </row>
    <row r="114" spans="1:28" ht="31.5" customHeight="1">
      <c r="A114" s="34" t="s">
        <v>27</v>
      </c>
      <c r="B114" s="10" t="s">
        <v>47</v>
      </c>
      <c r="C114" s="67">
        <v>17</v>
      </c>
      <c r="D114" s="83">
        <v>38568</v>
      </c>
      <c r="E114" s="72">
        <v>4.5</v>
      </c>
      <c r="F114" s="7">
        <v>5.5</v>
      </c>
      <c r="G114" s="7">
        <v>3</v>
      </c>
      <c r="H114" s="14">
        <f t="shared" si="146"/>
        <v>4.333333333333333</v>
      </c>
      <c r="I114" s="12">
        <v>5</v>
      </c>
      <c r="J114" s="7">
        <v>4</v>
      </c>
      <c r="K114" s="7">
        <v>3.5</v>
      </c>
      <c r="L114" s="16">
        <f t="shared" si="147"/>
        <v>4.166666666666667</v>
      </c>
      <c r="M114" s="15">
        <v>6</v>
      </c>
      <c r="N114" s="7">
        <v>5.5</v>
      </c>
      <c r="O114" s="14">
        <f t="shared" si="148"/>
        <v>5.75</v>
      </c>
      <c r="P114" s="12">
        <v>3</v>
      </c>
      <c r="Q114" s="7">
        <v>3</v>
      </c>
      <c r="R114" s="17">
        <f t="shared" si="149"/>
        <v>3</v>
      </c>
      <c r="S114" s="19">
        <v>3</v>
      </c>
      <c r="T114" s="21">
        <f t="shared" si="150"/>
        <v>4.1818181818181817</v>
      </c>
      <c r="U114" s="27">
        <v>90</v>
      </c>
      <c r="V114" s="28">
        <v>7.9</v>
      </c>
      <c r="W114" s="26" t="s">
        <v>48</v>
      </c>
      <c r="X114" s="23" t="s">
        <v>49</v>
      </c>
      <c r="Y114" s="65" t="s">
        <v>30</v>
      </c>
      <c r="Z114" s="76">
        <v>53</v>
      </c>
      <c r="AA114" s="79">
        <v>156</v>
      </c>
      <c r="AB114" s="32">
        <v>21</v>
      </c>
    </row>
    <row r="115" spans="1:28" ht="31.5" customHeight="1">
      <c r="A115" s="88" t="s">
        <v>193</v>
      </c>
      <c r="B115" s="10" t="s">
        <v>60</v>
      </c>
      <c r="C115" s="67">
        <v>16</v>
      </c>
      <c r="D115" s="83">
        <v>38505</v>
      </c>
      <c r="E115" s="72">
        <v>4.5</v>
      </c>
      <c r="F115" s="7">
        <v>5</v>
      </c>
      <c r="G115" s="7">
        <v>4</v>
      </c>
      <c r="H115" s="14">
        <f t="shared" si="146"/>
        <v>4.5</v>
      </c>
      <c r="I115" s="12">
        <v>6</v>
      </c>
      <c r="J115" s="7">
        <v>5</v>
      </c>
      <c r="K115" s="7">
        <v>5</v>
      </c>
      <c r="L115" s="16">
        <f t="shared" si="147"/>
        <v>5.333333333333333</v>
      </c>
      <c r="M115" s="15">
        <v>5.5</v>
      </c>
      <c r="N115" s="7">
        <v>5</v>
      </c>
      <c r="O115" s="14">
        <f t="shared" si="148"/>
        <v>5.25</v>
      </c>
      <c r="P115" s="12">
        <v>5.5</v>
      </c>
      <c r="Q115" s="7">
        <v>5.5</v>
      </c>
      <c r="R115" s="17">
        <f t="shared" si="149"/>
        <v>5.5</v>
      </c>
      <c r="S115" s="19">
        <v>5</v>
      </c>
      <c r="T115" s="21">
        <f t="shared" si="150"/>
        <v>5.0909090909090908</v>
      </c>
      <c r="U115" s="27">
        <v>80</v>
      </c>
      <c r="V115" s="28">
        <v>13.6</v>
      </c>
      <c r="W115" s="26" t="s">
        <v>48</v>
      </c>
      <c r="X115" s="23" t="s">
        <v>45</v>
      </c>
      <c r="Y115" s="65" t="s">
        <v>72</v>
      </c>
      <c r="Z115" s="76">
        <v>52</v>
      </c>
      <c r="AA115" s="79">
        <v>135</v>
      </c>
      <c r="AB115" s="32">
        <v>20.64</v>
      </c>
    </row>
    <row r="116" spans="1:28" ht="31.5" customHeight="1">
      <c r="A116" s="89" t="s">
        <v>194</v>
      </c>
      <c r="B116" s="10" t="s">
        <v>46</v>
      </c>
      <c r="C116" s="67">
        <v>15</v>
      </c>
      <c r="D116" s="83">
        <v>38449</v>
      </c>
      <c r="E116" s="72">
        <v>5.5</v>
      </c>
      <c r="F116" s="7">
        <v>6</v>
      </c>
      <c r="G116" s="7">
        <v>5</v>
      </c>
      <c r="H116" s="14">
        <f t="shared" si="146"/>
        <v>5.5</v>
      </c>
      <c r="I116" s="12">
        <v>4.5</v>
      </c>
      <c r="J116" s="7">
        <v>4.5</v>
      </c>
      <c r="K116" s="7">
        <v>4</v>
      </c>
      <c r="L116" s="16">
        <f t="shared" si="147"/>
        <v>4.333333333333333</v>
      </c>
      <c r="M116" s="15">
        <v>4</v>
      </c>
      <c r="N116" s="7">
        <v>5</v>
      </c>
      <c r="O116" s="14">
        <f t="shared" si="148"/>
        <v>4.5</v>
      </c>
      <c r="P116" s="12">
        <v>5</v>
      </c>
      <c r="Q116" s="7">
        <v>5.5</v>
      </c>
      <c r="R116" s="17">
        <f t="shared" si="149"/>
        <v>5.25</v>
      </c>
      <c r="S116" s="19">
        <v>5</v>
      </c>
      <c r="T116" s="21">
        <f t="shared" si="150"/>
        <v>4.9090909090909092</v>
      </c>
      <c r="U116" s="27">
        <v>105</v>
      </c>
      <c r="V116" s="28">
        <v>12.8</v>
      </c>
      <c r="W116" s="26" t="s">
        <v>48</v>
      </c>
      <c r="X116" s="23" t="s">
        <v>45</v>
      </c>
      <c r="Y116" s="65" t="s">
        <v>72</v>
      </c>
      <c r="Z116" s="76">
        <v>52</v>
      </c>
      <c r="AA116" s="79">
        <v>156</v>
      </c>
      <c r="AB116" s="32">
        <v>20.64</v>
      </c>
    </row>
    <row r="117" spans="1:28" ht="31.5" customHeight="1">
      <c r="A117" s="34" t="s">
        <v>26</v>
      </c>
      <c r="B117" s="10" t="s">
        <v>44</v>
      </c>
      <c r="C117" s="67">
        <v>14</v>
      </c>
      <c r="D117" s="83">
        <v>38393</v>
      </c>
      <c r="E117" s="72">
        <v>5.5</v>
      </c>
      <c r="F117" s="7">
        <v>5</v>
      </c>
      <c r="G117" s="7">
        <v>6</v>
      </c>
      <c r="H117" s="14">
        <f t="shared" si="146"/>
        <v>5.5</v>
      </c>
      <c r="I117" s="12">
        <v>5</v>
      </c>
      <c r="J117" s="7">
        <v>5</v>
      </c>
      <c r="K117" s="7">
        <v>5</v>
      </c>
      <c r="L117" s="16">
        <f t="shared" si="147"/>
        <v>5</v>
      </c>
      <c r="M117" s="15">
        <v>5</v>
      </c>
      <c r="N117" s="7">
        <v>4</v>
      </c>
      <c r="O117" s="14">
        <f t="shared" si="148"/>
        <v>4.5</v>
      </c>
      <c r="P117" s="12">
        <v>5</v>
      </c>
      <c r="Q117" s="7">
        <v>4</v>
      </c>
      <c r="R117" s="17">
        <f t="shared" si="149"/>
        <v>4.5</v>
      </c>
      <c r="S117" s="19">
        <v>4</v>
      </c>
      <c r="T117" s="21">
        <f t="shared" si="150"/>
        <v>4.8636363636363633</v>
      </c>
      <c r="U117" s="27">
        <v>120</v>
      </c>
      <c r="V117" s="28">
        <v>26</v>
      </c>
      <c r="W117" s="26" t="s">
        <v>48</v>
      </c>
      <c r="X117" s="23" t="s">
        <v>43</v>
      </c>
      <c r="Y117" s="65" t="s">
        <v>72</v>
      </c>
      <c r="Z117" s="76" t="s">
        <v>49</v>
      </c>
      <c r="AA117" s="79">
        <v>171</v>
      </c>
      <c r="AB117" s="32">
        <v>17</v>
      </c>
    </row>
    <row r="118" spans="1:28" ht="31.5" customHeight="1">
      <c r="A118" s="34" t="s">
        <v>25</v>
      </c>
      <c r="B118" s="90" t="s">
        <v>101</v>
      </c>
      <c r="C118" s="67">
        <v>13</v>
      </c>
      <c r="D118" s="83">
        <v>38323</v>
      </c>
      <c r="E118" s="72">
        <v>4.5</v>
      </c>
      <c r="F118" s="7">
        <v>5</v>
      </c>
      <c r="G118" s="7">
        <v>4</v>
      </c>
      <c r="H118" s="14">
        <f t="shared" si="146"/>
        <v>4.5</v>
      </c>
      <c r="I118" s="12">
        <v>4</v>
      </c>
      <c r="J118" s="7">
        <v>4</v>
      </c>
      <c r="K118" s="7">
        <v>4</v>
      </c>
      <c r="L118" s="16">
        <f t="shared" si="147"/>
        <v>4</v>
      </c>
      <c r="M118" s="15">
        <v>5</v>
      </c>
      <c r="N118" s="7">
        <v>5</v>
      </c>
      <c r="O118" s="14">
        <f t="shared" si="148"/>
        <v>5</v>
      </c>
      <c r="P118" s="12">
        <v>5</v>
      </c>
      <c r="Q118" s="7">
        <v>5</v>
      </c>
      <c r="R118" s="17">
        <f t="shared" si="149"/>
        <v>5</v>
      </c>
      <c r="S118" s="19">
        <v>4</v>
      </c>
      <c r="T118" s="21">
        <f t="shared" si="150"/>
        <v>4.5</v>
      </c>
      <c r="U118" s="27">
        <v>70</v>
      </c>
      <c r="V118" s="28">
        <v>28.5</v>
      </c>
      <c r="W118" s="26" t="s">
        <v>48</v>
      </c>
      <c r="X118" s="91" t="s">
        <v>195</v>
      </c>
      <c r="Y118" s="65" t="s">
        <v>51</v>
      </c>
      <c r="Z118" s="76">
        <v>53</v>
      </c>
      <c r="AA118" s="79">
        <v>159</v>
      </c>
      <c r="AB118" s="32">
        <v>21</v>
      </c>
    </row>
    <row r="119" spans="1:28" ht="31.5" customHeight="1">
      <c r="A119" s="34" t="s">
        <v>24</v>
      </c>
      <c r="B119" s="10" t="s">
        <v>31</v>
      </c>
      <c r="C119" s="67">
        <v>12</v>
      </c>
      <c r="D119" s="83">
        <v>38267</v>
      </c>
      <c r="E119" s="72">
        <v>3.5</v>
      </c>
      <c r="F119" s="7">
        <v>5</v>
      </c>
      <c r="G119" s="7">
        <v>2</v>
      </c>
      <c r="H119" s="14">
        <f t="shared" si="146"/>
        <v>3.5</v>
      </c>
      <c r="I119" s="12">
        <v>4</v>
      </c>
      <c r="J119" s="7">
        <v>5</v>
      </c>
      <c r="K119" s="7">
        <v>5</v>
      </c>
      <c r="L119" s="16">
        <f t="shared" si="147"/>
        <v>4.666666666666667</v>
      </c>
      <c r="M119" s="15">
        <v>6</v>
      </c>
      <c r="N119" s="7">
        <v>5</v>
      </c>
      <c r="O119" s="14">
        <f t="shared" si="148"/>
        <v>5.5</v>
      </c>
      <c r="P119" s="12">
        <v>5</v>
      </c>
      <c r="Q119" s="7">
        <v>5</v>
      </c>
      <c r="R119" s="17">
        <f t="shared" si="149"/>
        <v>5</v>
      </c>
      <c r="S119" s="19">
        <v>5</v>
      </c>
      <c r="T119" s="21">
        <f t="shared" si="150"/>
        <v>4.5909090909090908</v>
      </c>
      <c r="U119" s="27">
        <v>75</v>
      </c>
      <c r="V119" s="28">
        <v>11.7</v>
      </c>
      <c r="W119" s="26" t="s">
        <v>48</v>
      </c>
      <c r="X119" s="23" t="s">
        <v>41</v>
      </c>
      <c r="Y119" s="65" t="s">
        <v>51</v>
      </c>
      <c r="Z119" s="76">
        <v>43</v>
      </c>
      <c r="AA119" s="79">
        <v>129</v>
      </c>
      <c r="AB119" s="32">
        <v>17</v>
      </c>
    </row>
    <row r="120" spans="1:28" ht="31.5" customHeight="1">
      <c r="A120" s="34" t="s">
        <v>23</v>
      </c>
      <c r="B120" s="10" t="s">
        <v>42</v>
      </c>
      <c r="C120" s="67">
        <v>12</v>
      </c>
      <c r="D120" s="83">
        <v>38267</v>
      </c>
      <c r="E120" s="72">
        <v>4</v>
      </c>
      <c r="F120" s="7">
        <v>5</v>
      </c>
      <c r="G120" s="7">
        <v>3</v>
      </c>
      <c r="H120" s="14">
        <f t="shared" si="146"/>
        <v>4</v>
      </c>
      <c r="I120" s="12">
        <v>5</v>
      </c>
      <c r="J120" s="7">
        <v>5.5</v>
      </c>
      <c r="K120" s="7">
        <v>5</v>
      </c>
      <c r="L120" s="16">
        <f t="shared" si="147"/>
        <v>5.166666666666667</v>
      </c>
      <c r="M120" s="15">
        <v>5</v>
      </c>
      <c r="N120" s="7">
        <v>4.5</v>
      </c>
      <c r="O120" s="14">
        <f t="shared" si="148"/>
        <v>4.75</v>
      </c>
      <c r="P120" s="12">
        <v>5</v>
      </c>
      <c r="Q120" s="7">
        <v>5</v>
      </c>
      <c r="R120" s="17">
        <f t="shared" si="149"/>
        <v>5</v>
      </c>
      <c r="S120" s="19">
        <v>2</v>
      </c>
      <c r="T120" s="21">
        <f t="shared" si="150"/>
        <v>4.4545454545454541</v>
      </c>
      <c r="U120" s="27">
        <v>40</v>
      </c>
      <c r="V120" s="28">
        <v>8.8000000000000007</v>
      </c>
      <c r="W120" s="26" t="s">
        <v>48</v>
      </c>
      <c r="X120" s="23" t="s">
        <v>41</v>
      </c>
      <c r="Y120" s="65" t="s">
        <v>51</v>
      </c>
      <c r="Z120" s="76">
        <v>34</v>
      </c>
      <c r="AA120" s="79">
        <v>117</v>
      </c>
      <c r="AB120" s="32">
        <v>13</v>
      </c>
    </row>
    <row r="121" spans="1:28" ht="31.5" customHeight="1">
      <c r="A121" s="88" t="s">
        <v>65</v>
      </c>
      <c r="B121" s="10" t="s">
        <v>13</v>
      </c>
      <c r="C121" s="67">
        <v>11</v>
      </c>
      <c r="D121" s="83">
        <v>38211</v>
      </c>
      <c r="E121" s="72">
        <v>6</v>
      </c>
      <c r="F121" s="7">
        <v>6</v>
      </c>
      <c r="G121" s="7">
        <v>6</v>
      </c>
      <c r="H121" s="14">
        <f t="shared" si="146"/>
        <v>6</v>
      </c>
      <c r="I121" s="12">
        <v>5.5</v>
      </c>
      <c r="J121" s="7">
        <v>6</v>
      </c>
      <c r="K121" s="7">
        <v>5</v>
      </c>
      <c r="L121" s="16">
        <f t="shared" si="147"/>
        <v>5.5</v>
      </c>
      <c r="M121" s="15">
        <v>5</v>
      </c>
      <c r="N121" s="7">
        <v>5</v>
      </c>
      <c r="O121" s="14">
        <f t="shared" si="148"/>
        <v>5</v>
      </c>
      <c r="P121" s="12">
        <v>5</v>
      </c>
      <c r="Q121" s="7">
        <v>5</v>
      </c>
      <c r="R121" s="17">
        <f t="shared" si="149"/>
        <v>5</v>
      </c>
      <c r="S121" s="19">
        <v>5</v>
      </c>
      <c r="T121" s="21">
        <f t="shared" si="150"/>
        <v>5.4090909090909092</v>
      </c>
      <c r="U121" s="27">
        <v>70</v>
      </c>
      <c r="V121" s="28">
        <v>12</v>
      </c>
      <c r="W121" s="26" t="s">
        <v>48</v>
      </c>
      <c r="X121" s="23" t="s">
        <v>49</v>
      </c>
      <c r="Y121" s="65" t="s">
        <v>38</v>
      </c>
      <c r="Z121" s="76">
        <v>50</v>
      </c>
      <c r="AA121" s="79">
        <v>125</v>
      </c>
      <c r="AB121" s="32">
        <v>22</v>
      </c>
    </row>
    <row r="122" spans="1:28" ht="31.5" customHeight="1">
      <c r="A122" s="88" t="s">
        <v>196</v>
      </c>
      <c r="B122" s="10" t="s">
        <v>13</v>
      </c>
      <c r="C122" s="67">
        <v>11</v>
      </c>
      <c r="D122" s="83">
        <v>38211</v>
      </c>
      <c r="E122" s="72">
        <v>5.5</v>
      </c>
      <c r="F122" s="7">
        <v>5</v>
      </c>
      <c r="G122" s="7">
        <v>5.5</v>
      </c>
      <c r="H122" s="14">
        <f t="shared" si="146"/>
        <v>5.333333333333333</v>
      </c>
      <c r="I122" s="12">
        <v>5.5</v>
      </c>
      <c r="J122" s="7">
        <v>5</v>
      </c>
      <c r="K122" s="7">
        <v>5</v>
      </c>
      <c r="L122" s="16">
        <f t="shared" si="147"/>
        <v>5.166666666666667</v>
      </c>
      <c r="M122" s="15">
        <v>6</v>
      </c>
      <c r="N122" s="7">
        <v>5</v>
      </c>
      <c r="O122" s="14">
        <f t="shared" si="148"/>
        <v>5.5</v>
      </c>
      <c r="P122" s="12">
        <v>5</v>
      </c>
      <c r="Q122" s="7">
        <v>5</v>
      </c>
      <c r="R122" s="17">
        <f t="shared" si="149"/>
        <v>5</v>
      </c>
      <c r="S122" s="19">
        <v>6</v>
      </c>
      <c r="T122" s="21">
        <f t="shared" si="150"/>
        <v>5.3181818181818183</v>
      </c>
      <c r="U122" s="27">
        <v>50</v>
      </c>
      <c r="V122" s="28">
        <v>5</v>
      </c>
      <c r="W122" s="26" t="s">
        <v>48</v>
      </c>
      <c r="X122" s="23" t="s">
        <v>49</v>
      </c>
      <c r="Y122" s="65" t="s">
        <v>51</v>
      </c>
      <c r="Z122" s="76">
        <v>50</v>
      </c>
      <c r="AA122" s="79">
        <v>125</v>
      </c>
      <c r="AB122" s="32">
        <v>20</v>
      </c>
    </row>
    <row r="123" spans="1:28" ht="31.5" customHeight="1">
      <c r="A123" s="88" t="s">
        <v>197</v>
      </c>
      <c r="B123" s="10" t="s">
        <v>13</v>
      </c>
      <c r="C123" s="67">
        <v>10</v>
      </c>
      <c r="D123" s="83">
        <v>38141</v>
      </c>
      <c r="E123" s="72">
        <v>5.5</v>
      </c>
      <c r="F123" s="7">
        <v>5</v>
      </c>
      <c r="G123" s="7">
        <v>6</v>
      </c>
      <c r="H123" s="14">
        <f t="shared" si="146"/>
        <v>5.5</v>
      </c>
      <c r="I123" s="12">
        <v>5</v>
      </c>
      <c r="J123" s="7">
        <v>5</v>
      </c>
      <c r="K123" s="7">
        <v>5</v>
      </c>
      <c r="L123" s="16">
        <f t="shared" si="147"/>
        <v>5</v>
      </c>
      <c r="M123" s="15">
        <v>4</v>
      </c>
      <c r="N123" s="7">
        <v>4</v>
      </c>
      <c r="O123" s="14">
        <f t="shared" si="148"/>
        <v>4</v>
      </c>
      <c r="P123" s="12">
        <v>5</v>
      </c>
      <c r="Q123" s="7">
        <v>6</v>
      </c>
      <c r="R123" s="17">
        <f t="shared" si="149"/>
        <v>5.5</v>
      </c>
      <c r="S123" s="19">
        <v>4</v>
      </c>
      <c r="T123" s="21">
        <f t="shared" si="150"/>
        <v>4.9545454545454541</v>
      </c>
      <c r="U123" s="27">
        <v>75</v>
      </c>
      <c r="V123" s="28">
        <v>11</v>
      </c>
      <c r="W123" s="26" t="s">
        <v>48</v>
      </c>
      <c r="X123" s="23" t="s">
        <v>49</v>
      </c>
      <c r="Y123" s="65" t="s">
        <v>39</v>
      </c>
      <c r="Z123" s="76">
        <v>52</v>
      </c>
      <c r="AA123" s="79">
        <v>127</v>
      </c>
      <c r="AB123" s="32">
        <v>20.6</v>
      </c>
    </row>
    <row r="124" spans="1:28" ht="31.5" customHeight="1">
      <c r="A124" s="88" t="s">
        <v>198</v>
      </c>
      <c r="B124" s="10" t="s">
        <v>40</v>
      </c>
      <c r="C124" s="67">
        <v>10</v>
      </c>
      <c r="D124" s="83">
        <v>38141</v>
      </c>
      <c r="E124" s="72">
        <v>5.5</v>
      </c>
      <c r="F124" s="7">
        <v>5</v>
      </c>
      <c r="G124" s="7">
        <v>6</v>
      </c>
      <c r="H124" s="14">
        <f t="shared" si="146"/>
        <v>5.5</v>
      </c>
      <c r="I124" s="12">
        <v>5</v>
      </c>
      <c r="J124" s="7">
        <v>5</v>
      </c>
      <c r="K124" s="7">
        <v>4</v>
      </c>
      <c r="L124" s="16">
        <f t="shared" si="147"/>
        <v>4.666666666666667</v>
      </c>
      <c r="M124" s="15">
        <v>5</v>
      </c>
      <c r="N124" s="7">
        <v>3</v>
      </c>
      <c r="O124" s="14">
        <f t="shared" si="148"/>
        <v>4</v>
      </c>
      <c r="P124" s="12">
        <v>5</v>
      </c>
      <c r="Q124" s="7">
        <v>6</v>
      </c>
      <c r="R124" s="17">
        <f t="shared" si="149"/>
        <v>5.5</v>
      </c>
      <c r="S124" s="19">
        <v>5</v>
      </c>
      <c r="T124" s="21">
        <f t="shared" si="150"/>
        <v>4.9545454545454541</v>
      </c>
      <c r="U124" s="27">
        <v>84</v>
      </c>
      <c r="V124" s="28">
        <v>11.75</v>
      </c>
      <c r="W124" s="26" t="s">
        <v>48</v>
      </c>
      <c r="X124" s="23" t="s">
        <v>49</v>
      </c>
      <c r="Y124" s="65" t="s">
        <v>39</v>
      </c>
      <c r="Z124" s="76">
        <v>50</v>
      </c>
      <c r="AA124" s="79">
        <v>152</v>
      </c>
      <c r="AB124" s="32">
        <v>19.8</v>
      </c>
    </row>
    <row r="125" spans="1:28" ht="31.5" customHeight="1">
      <c r="A125" s="34" t="s">
        <v>22</v>
      </c>
      <c r="B125" s="10" t="s">
        <v>13</v>
      </c>
      <c r="C125" s="67">
        <v>9</v>
      </c>
      <c r="D125" s="83">
        <v>38079</v>
      </c>
      <c r="E125" s="72">
        <v>5</v>
      </c>
      <c r="F125" s="7">
        <v>5</v>
      </c>
      <c r="G125" s="7">
        <v>5</v>
      </c>
      <c r="H125" s="14">
        <f t="shared" si="146"/>
        <v>5</v>
      </c>
      <c r="I125" s="12">
        <v>3.5</v>
      </c>
      <c r="J125" s="7">
        <v>5</v>
      </c>
      <c r="K125" s="7">
        <v>4</v>
      </c>
      <c r="L125" s="16">
        <f t="shared" si="147"/>
        <v>4.166666666666667</v>
      </c>
      <c r="M125" s="15">
        <v>5</v>
      </c>
      <c r="N125" s="7">
        <v>5</v>
      </c>
      <c r="O125" s="14">
        <f t="shared" si="148"/>
        <v>5</v>
      </c>
      <c r="P125" s="12">
        <v>3</v>
      </c>
      <c r="Q125" s="7">
        <v>4</v>
      </c>
      <c r="R125" s="17">
        <f t="shared" si="149"/>
        <v>3.5</v>
      </c>
      <c r="S125" s="19">
        <v>5</v>
      </c>
      <c r="T125" s="21">
        <f t="shared" si="150"/>
        <v>4.5</v>
      </c>
      <c r="U125" s="27">
        <v>75</v>
      </c>
      <c r="V125" s="28">
        <v>8.5</v>
      </c>
      <c r="W125" s="26" t="s">
        <v>48</v>
      </c>
      <c r="X125" s="23" t="s">
        <v>37</v>
      </c>
      <c r="Y125" s="65" t="s">
        <v>38</v>
      </c>
      <c r="Z125" s="76">
        <v>50</v>
      </c>
      <c r="AA125" s="79">
        <v>124</v>
      </c>
      <c r="AB125" s="32">
        <v>19.8</v>
      </c>
    </row>
    <row r="126" spans="1:28" ht="31.5" customHeight="1">
      <c r="A126" s="88" t="s">
        <v>199</v>
      </c>
      <c r="B126" s="10" t="s">
        <v>44</v>
      </c>
      <c r="C126" s="67">
        <v>9</v>
      </c>
      <c r="D126" s="83">
        <v>38079</v>
      </c>
      <c r="E126" s="72">
        <v>5.5</v>
      </c>
      <c r="F126" s="7">
        <v>5</v>
      </c>
      <c r="G126" s="7">
        <v>4</v>
      </c>
      <c r="H126" s="14">
        <f t="shared" si="146"/>
        <v>4.833333333333333</v>
      </c>
      <c r="I126" s="12">
        <v>2</v>
      </c>
      <c r="J126" s="7">
        <v>3</v>
      </c>
      <c r="K126" s="7">
        <v>4.5</v>
      </c>
      <c r="L126" s="16">
        <f t="shared" si="147"/>
        <v>3.1666666666666665</v>
      </c>
      <c r="M126" s="15">
        <v>3</v>
      </c>
      <c r="N126" s="7">
        <v>3</v>
      </c>
      <c r="O126" s="14">
        <f t="shared" si="148"/>
        <v>3</v>
      </c>
      <c r="P126" s="12">
        <v>5</v>
      </c>
      <c r="Q126" s="7">
        <v>5</v>
      </c>
      <c r="R126" s="17">
        <f t="shared" si="149"/>
        <v>5</v>
      </c>
      <c r="S126" s="19">
        <v>3</v>
      </c>
      <c r="T126" s="21">
        <f t="shared" si="150"/>
        <v>3.9090909090909092</v>
      </c>
      <c r="U126" s="27">
        <v>105</v>
      </c>
      <c r="V126" s="28">
        <v>14.75</v>
      </c>
      <c r="W126" s="26" t="s">
        <v>48</v>
      </c>
      <c r="X126" s="23" t="s">
        <v>36</v>
      </c>
      <c r="Y126" s="65" t="s">
        <v>72</v>
      </c>
      <c r="Z126" s="76">
        <v>43</v>
      </c>
      <c r="AA126" s="79">
        <v>171</v>
      </c>
      <c r="AB126" s="32">
        <v>17.100000000000001</v>
      </c>
    </row>
    <row r="127" spans="1:28" ht="31.5" customHeight="1">
      <c r="A127" s="34" t="s">
        <v>21</v>
      </c>
      <c r="B127" s="10" t="s">
        <v>13</v>
      </c>
      <c r="C127" s="67">
        <v>8</v>
      </c>
      <c r="D127" s="83">
        <v>38022</v>
      </c>
      <c r="E127" s="72">
        <v>5</v>
      </c>
      <c r="F127" s="7">
        <v>5</v>
      </c>
      <c r="G127" s="7">
        <v>4.5</v>
      </c>
      <c r="H127" s="14">
        <f t="shared" ref="H127:H134" si="151">IF(E127&lt;&gt;"",AVERAGE(E127:G127),"")</f>
        <v>4.833333333333333</v>
      </c>
      <c r="I127" s="12">
        <v>5</v>
      </c>
      <c r="J127" s="7">
        <v>5</v>
      </c>
      <c r="K127" s="7">
        <v>5</v>
      </c>
      <c r="L127" s="16">
        <f t="shared" ref="L127:L134" si="152">IF(I127&lt;&gt;"",AVERAGE(I127:K127),"")</f>
        <v>5</v>
      </c>
      <c r="M127" s="15">
        <v>5.5</v>
      </c>
      <c r="N127" s="7">
        <v>5</v>
      </c>
      <c r="O127" s="14">
        <f t="shared" ref="O127:O134" si="153">IF(M127&lt;&gt;"",AVERAGE(M127,N127),"")</f>
        <v>5.25</v>
      </c>
      <c r="P127" s="12">
        <v>5</v>
      </c>
      <c r="Q127" s="7">
        <v>5</v>
      </c>
      <c r="R127" s="17">
        <f t="shared" ref="R127:R134" si="154">IF(P127&lt;&gt;"",AVERAGE(P127:Q127),"")</f>
        <v>5</v>
      </c>
      <c r="S127" s="19">
        <v>5</v>
      </c>
      <c r="T127" s="21">
        <f t="shared" ref="T127:T134" si="155">IF(S127&lt;&gt;"",AVERAGE(E127:G127,I127:K127,M127:N127,P127:Q127,S127),"")</f>
        <v>5</v>
      </c>
      <c r="U127" s="27">
        <v>55</v>
      </c>
      <c r="V127" s="28">
        <v>9</v>
      </c>
      <c r="W127" s="26" t="s">
        <v>48</v>
      </c>
      <c r="X127" s="23" t="s">
        <v>49</v>
      </c>
      <c r="Y127" s="65" t="s">
        <v>51</v>
      </c>
      <c r="Z127" s="76">
        <v>52</v>
      </c>
      <c r="AA127" s="79">
        <v>127</v>
      </c>
      <c r="AB127" s="32">
        <v>20.64</v>
      </c>
    </row>
    <row r="128" spans="1:28" ht="31.5" customHeight="1">
      <c r="A128" s="34" t="s">
        <v>20</v>
      </c>
      <c r="B128" s="10" t="s">
        <v>15</v>
      </c>
      <c r="C128" s="67">
        <v>8</v>
      </c>
      <c r="D128" s="83">
        <v>38022</v>
      </c>
      <c r="E128" s="72">
        <v>4.5</v>
      </c>
      <c r="F128" s="7">
        <v>4.5</v>
      </c>
      <c r="G128" s="7">
        <v>4</v>
      </c>
      <c r="H128" s="14">
        <f t="shared" si="151"/>
        <v>4.333333333333333</v>
      </c>
      <c r="I128" s="12">
        <v>4.5</v>
      </c>
      <c r="J128" s="7">
        <v>4</v>
      </c>
      <c r="K128" s="7">
        <v>4</v>
      </c>
      <c r="L128" s="16">
        <f t="shared" si="152"/>
        <v>4.166666666666667</v>
      </c>
      <c r="M128" s="15">
        <v>5</v>
      </c>
      <c r="N128" s="7">
        <v>5</v>
      </c>
      <c r="O128" s="14">
        <f t="shared" si="153"/>
        <v>5</v>
      </c>
      <c r="P128" s="12">
        <v>2.5</v>
      </c>
      <c r="Q128" s="7">
        <v>5</v>
      </c>
      <c r="R128" s="17">
        <f t="shared" si="154"/>
        <v>3.75</v>
      </c>
      <c r="S128" s="19">
        <v>2.5</v>
      </c>
      <c r="T128" s="21">
        <f t="shared" si="155"/>
        <v>4.1363636363636367</v>
      </c>
      <c r="U128" s="27">
        <v>45</v>
      </c>
      <c r="V128" s="28">
        <v>11</v>
      </c>
      <c r="W128" s="26" t="s">
        <v>48</v>
      </c>
      <c r="X128" s="23" t="s">
        <v>14</v>
      </c>
      <c r="Y128" s="65" t="s">
        <v>51</v>
      </c>
      <c r="Z128" s="76">
        <v>50</v>
      </c>
      <c r="AA128" s="79">
        <v>138</v>
      </c>
      <c r="AB128" s="32">
        <v>18</v>
      </c>
    </row>
    <row r="129" spans="1:28" ht="31.5" customHeight="1">
      <c r="A129" s="34" t="s">
        <v>19</v>
      </c>
      <c r="B129" s="10" t="s">
        <v>35</v>
      </c>
      <c r="C129" s="67">
        <v>7</v>
      </c>
      <c r="D129" s="83">
        <v>37959</v>
      </c>
      <c r="E129" s="72">
        <v>4.5</v>
      </c>
      <c r="F129" s="7">
        <v>5</v>
      </c>
      <c r="G129" s="7">
        <v>3</v>
      </c>
      <c r="H129" s="14">
        <f t="shared" si="151"/>
        <v>4.166666666666667</v>
      </c>
      <c r="I129" s="12">
        <v>3</v>
      </c>
      <c r="J129" s="7">
        <v>3</v>
      </c>
      <c r="K129" s="7">
        <v>4</v>
      </c>
      <c r="L129" s="16">
        <f t="shared" si="152"/>
        <v>3.3333333333333335</v>
      </c>
      <c r="M129" s="15">
        <v>3</v>
      </c>
      <c r="N129" s="7">
        <v>4</v>
      </c>
      <c r="O129" s="14">
        <f t="shared" si="153"/>
        <v>3.5</v>
      </c>
      <c r="P129" s="12">
        <v>4</v>
      </c>
      <c r="Q129" s="7">
        <v>6</v>
      </c>
      <c r="R129" s="17">
        <f t="shared" si="154"/>
        <v>5</v>
      </c>
      <c r="S129" s="19">
        <v>3</v>
      </c>
      <c r="T129" s="21">
        <f t="shared" si="155"/>
        <v>3.8636363636363638</v>
      </c>
      <c r="U129" s="27">
        <v>60</v>
      </c>
      <c r="V129" s="28">
        <v>9</v>
      </c>
      <c r="W129" s="26" t="s">
        <v>48</v>
      </c>
      <c r="X129" s="23" t="s">
        <v>34</v>
      </c>
      <c r="Y129" s="65" t="s">
        <v>72</v>
      </c>
      <c r="Z129" s="76" t="s">
        <v>49</v>
      </c>
      <c r="AA129" s="79">
        <v>143</v>
      </c>
      <c r="AB129" s="32">
        <v>18.2</v>
      </c>
    </row>
    <row r="130" spans="1:28" ht="31.5" customHeight="1">
      <c r="A130" s="88" t="s">
        <v>200</v>
      </c>
      <c r="B130" s="10" t="s">
        <v>33</v>
      </c>
      <c r="C130" s="67">
        <v>6</v>
      </c>
      <c r="D130" s="83">
        <v>37916</v>
      </c>
      <c r="E130" s="72">
        <v>4</v>
      </c>
      <c r="F130" s="7">
        <v>4</v>
      </c>
      <c r="G130" s="7">
        <v>4</v>
      </c>
      <c r="H130" s="14">
        <f t="shared" si="151"/>
        <v>4</v>
      </c>
      <c r="I130" s="12">
        <v>5</v>
      </c>
      <c r="J130" s="7">
        <v>5</v>
      </c>
      <c r="K130" s="7">
        <v>5</v>
      </c>
      <c r="L130" s="16">
        <f t="shared" si="152"/>
        <v>5</v>
      </c>
      <c r="M130" s="15">
        <v>6</v>
      </c>
      <c r="N130" s="7">
        <v>5</v>
      </c>
      <c r="O130" s="14">
        <f t="shared" si="153"/>
        <v>5.5</v>
      </c>
      <c r="P130" s="12">
        <v>4</v>
      </c>
      <c r="Q130" s="7">
        <v>5</v>
      </c>
      <c r="R130" s="17">
        <f t="shared" si="154"/>
        <v>4.5</v>
      </c>
      <c r="S130" s="19">
        <v>5</v>
      </c>
      <c r="T130" s="21">
        <f t="shared" si="155"/>
        <v>4.7272727272727275</v>
      </c>
      <c r="U130" s="27">
        <v>35</v>
      </c>
      <c r="V130" s="28">
        <v>6.8</v>
      </c>
      <c r="W130" s="26" t="s">
        <v>48</v>
      </c>
      <c r="X130" s="23" t="s">
        <v>32</v>
      </c>
      <c r="Y130" s="65" t="s">
        <v>51</v>
      </c>
      <c r="Z130" s="76">
        <v>36.119999999999997</v>
      </c>
      <c r="AA130" s="79">
        <v>115</v>
      </c>
      <c r="AB130" s="32">
        <v>14.3</v>
      </c>
    </row>
    <row r="131" spans="1:28" ht="31.5" customHeight="1">
      <c r="A131" s="88" t="s">
        <v>201</v>
      </c>
      <c r="B131" s="10" t="s">
        <v>31</v>
      </c>
      <c r="C131" s="67">
        <v>6</v>
      </c>
      <c r="D131" s="83">
        <v>37916</v>
      </c>
      <c r="E131" s="72">
        <v>4</v>
      </c>
      <c r="F131" s="7">
        <v>4</v>
      </c>
      <c r="G131" s="7">
        <v>4</v>
      </c>
      <c r="H131" s="14">
        <f t="shared" si="151"/>
        <v>4</v>
      </c>
      <c r="I131" s="12">
        <v>5</v>
      </c>
      <c r="J131" s="7">
        <v>5</v>
      </c>
      <c r="K131" s="7">
        <v>4</v>
      </c>
      <c r="L131" s="16">
        <f t="shared" si="152"/>
        <v>4.666666666666667</v>
      </c>
      <c r="M131" s="15">
        <v>4</v>
      </c>
      <c r="N131" s="7">
        <v>5</v>
      </c>
      <c r="O131" s="14">
        <f t="shared" si="153"/>
        <v>4.5</v>
      </c>
      <c r="P131" s="12">
        <v>4</v>
      </c>
      <c r="Q131" s="7">
        <v>5</v>
      </c>
      <c r="R131" s="17">
        <f t="shared" si="154"/>
        <v>4.5</v>
      </c>
      <c r="S131" s="19">
        <v>5</v>
      </c>
      <c r="T131" s="21">
        <f t="shared" si="155"/>
        <v>4.4545454545454541</v>
      </c>
      <c r="U131" s="27">
        <v>60</v>
      </c>
      <c r="V131" s="28">
        <v>5.8</v>
      </c>
      <c r="W131" s="26" t="s">
        <v>48</v>
      </c>
      <c r="X131" s="23" t="s">
        <v>29</v>
      </c>
      <c r="Y131" s="65" t="s">
        <v>30</v>
      </c>
      <c r="Z131" s="76">
        <v>43.96</v>
      </c>
      <c r="AA131" s="79">
        <v>140</v>
      </c>
      <c r="AB131" s="32">
        <v>16.670000000000002</v>
      </c>
    </row>
    <row r="132" spans="1:28" ht="31.5" customHeight="1">
      <c r="A132" s="88" t="s">
        <v>202</v>
      </c>
      <c r="B132" s="10" t="s">
        <v>46</v>
      </c>
      <c r="C132" s="67">
        <v>5</v>
      </c>
      <c r="D132" s="83">
        <v>37847</v>
      </c>
      <c r="E132" s="72">
        <v>5.5</v>
      </c>
      <c r="F132" s="7">
        <v>6</v>
      </c>
      <c r="G132" s="7">
        <v>5</v>
      </c>
      <c r="H132" s="14">
        <f t="shared" si="151"/>
        <v>5.5</v>
      </c>
      <c r="I132" s="12">
        <v>6</v>
      </c>
      <c r="J132" s="7">
        <v>6</v>
      </c>
      <c r="K132" s="7">
        <v>5</v>
      </c>
      <c r="L132" s="16">
        <f t="shared" si="152"/>
        <v>5.666666666666667</v>
      </c>
      <c r="M132" s="15">
        <v>5</v>
      </c>
      <c r="N132" s="7">
        <v>4</v>
      </c>
      <c r="O132" s="14">
        <f t="shared" si="153"/>
        <v>4.5</v>
      </c>
      <c r="P132" s="12">
        <v>5</v>
      </c>
      <c r="Q132" s="7">
        <v>5</v>
      </c>
      <c r="R132" s="17">
        <f t="shared" si="154"/>
        <v>5</v>
      </c>
      <c r="S132" s="19">
        <v>5</v>
      </c>
      <c r="T132" s="21">
        <f t="shared" si="155"/>
        <v>5.2272727272727275</v>
      </c>
      <c r="U132" s="27">
        <v>80</v>
      </c>
      <c r="V132" s="28">
        <v>13.8</v>
      </c>
      <c r="W132" s="26" t="s">
        <v>48</v>
      </c>
      <c r="X132" s="23" t="s">
        <v>28</v>
      </c>
      <c r="Y132" s="65" t="s">
        <v>72</v>
      </c>
      <c r="Z132" s="76">
        <v>52</v>
      </c>
      <c r="AA132" s="79">
        <v>156</v>
      </c>
      <c r="AB132" s="32">
        <v>20.6</v>
      </c>
    </row>
    <row r="133" spans="1:28" ht="31.5" customHeight="1">
      <c r="A133" s="88" t="s">
        <v>203</v>
      </c>
      <c r="B133" s="10" t="s">
        <v>49</v>
      </c>
      <c r="C133" s="67">
        <v>4</v>
      </c>
      <c r="D133" s="83">
        <v>37784</v>
      </c>
      <c r="E133" s="72">
        <v>3.5</v>
      </c>
      <c r="F133" s="7">
        <v>3</v>
      </c>
      <c r="G133" s="7">
        <v>4</v>
      </c>
      <c r="H133" s="14">
        <f t="shared" si="151"/>
        <v>3.5</v>
      </c>
      <c r="I133" s="12">
        <v>4</v>
      </c>
      <c r="J133" s="7">
        <v>5</v>
      </c>
      <c r="K133" s="7">
        <v>4</v>
      </c>
      <c r="L133" s="16">
        <f t="shared" si="152"/>
        <v>4.333333333333333</v>
      </c>
      <c r="M133" s="15">
        <v>5</v>
      </c>
      <c r="N133" s="7">
        <v>5</v>
      </c>
      <c r="O133" s="14">
        <f t="shared" si="153"/>
        <v>5</v>
      </c>
      <c r="P133" s="12">
        <v>4</v>
      </c>
      <c r="Q133" s="7">
        <v>5</v>
      </c>
      <c r="R133" s="17">
        <f t="shared" si="154"/>
        <v>4.5</v>
      </c>
      <c r="S133" s="19">
        <v>5</v>
      </c>
      <c r="T133" s="21">
        <f t="shared" si="155"/>
        <v>4.3181818181818183</v>
      </c>
      <c r="U133" s="27">
        <v>30</v>
      </c>
      <c r="V133" s="28">
        <v>2.6</v>
      </c>
      <c r="W133" s="26" t="s">
        <v>48</v>
      </c>
      <c r="X133" s="23" t="s">
        <v>116</v>
      </c>
      <c r="Y133" s="65" t="s">
        <v>72</v>
      </c>
      <c r="Z133" s="76">
        <v>40</v>
      </c>
      <c r="AA133" s="79">
        <v>150</v>
      </c>
      <c r="AB133" s="32" t="s">
        <v>49</v>
      </c>
    </row>
    <row r="134" spans="1:28" ht="31.5" customHeight="1">
      <c r="A134" s="33" t="s">
        <v>204</v>
      </c>
      <c r="B134" s="10" t="s">
        <v>33</v>
      </c>
      <c r="C134" s="67">
        <v>4</v>
      </c>
      <c r="D134" s="83">
        <v>37784</v>
      </c>
      <c r="E134" s="72">
        <v>4</v>
      </c>
      <c r="F134" s="7">
        <v>4</v>
      </c>
      <c r="G134" s="7">
        <v>4</v>
      </c>
      <c r="H134" s="14">
        <f t="shared" si="151"/>
        <v>4</v>
      </c>
      <c r="I134" s="12">
        <v>5</v>
      </c>
      <c r="J134" s="7">
        <v>4</v>
      </c>
      <c r="K134" s="7">
        <v>4</v>
      </c>
      <c r="L134" s="16">
        <f t="shared" si="152"/>
        <v>4.333333333333333</v>
      </c>
      <c r="M134" s="15">
        <v>4</v>
      </c>
      <c r="N134" s="7">
        <v>5</v>
      </c>
      <c r="O134" s="14">
        <f t="shared" si="153"/>
        <v>4.5</v>
      </c>
      <c r="P134" s="12">
        <v>3</v>
      </c>
      <c r="Q134" s="7">
        <v>5</v>
      </c>
      <c r="R134" s="17">
        <f t="shared" si="154"/>
        <v>4</v>
      </c>
      <c r="S134" s="19">
        <v>5</v>
      </c>
      <c r="T134" s="21">
        <f t="shared" si="155"/>
        <v>4.2727272727272725</v>
      </c>
      <c r="U134" s="27">
        <v>45</v>
      </c>
      <c r="V134" s="28">
        <v>1.7</v>
      </c>
      <c r="W134" s="26" t="s">
        <v>48</v>
      </c>
      <c r="X134" s="23" t="s">
        <v>116</v>
      </c>
      <c r="Y134" s="65" t="s">
        <v>72</v>
      </c>
      <c r="Z134" s="76">
        <v>38</v>
      </c>
      <c r="AA134" s="79">
        <v>138</v>
      </c>
      <c r="AB134" s="32" t="s">
        <v>49</v>
      </c>
    </row>
  </sheetData>
  <autoFilter ref="A1:AB134" xr:uid="{00000000-0009-0000-0000-000000000000}">
    <sortState xmlns:xlrd2="http://schemas.microsoft.com/office/spreadsheetml/2017/richdata2" ref="A2:AB109">
      <sortCondition descending="1" ref="C1:C84"/>
    </sortState>
  </autoFilter>
  <phoneticPr fontId="1" type="noConversion"/>
  <hyperlinks>
    <hyperlink ref="W53" r:id="rId1" xr:uid="{00000000-0004-0000-0000-000000000000}"/>
    <hyperlink ref="W54" r:id="rId2" xr:uid="{00000000-0004-0000-0000-000001000000}"/>
    <hyperlink ref="W56" r:id="rId3" xr:uid="{00000000-0004-0000-0000-000002000000}"/>
    <hyperlink ref="W57" r:id="rId4" xr:uid="{00000000-0004-0000-0000-000003000000}"/>
    <hyperlink ref="W58" r:id="rId5" xr:uid="{00000000-0004-0000-0000-000004000000}"/>
    <hyperlink ref="W59" r:id="rId6" xr:uid="{00000000-0004-0000-0000-000005000000}"/>
    <hyperlink ref="W61" r:id="rId7" xr:uid="{00000000-0004-0000-0000-000006000000}"/>
    <hyperlink ref="W62" r:id="rId8" xr:uid="{00000000-0004-0000-0000-000007000000}"/>
    <hyperlink ref="W63" r:id="rId9" xr:uid="{00000000-0004-0000-0000-000008000000}"/>
    <hyperlink ref="W64" r:id="rId10" xr:uid="{00000000-0004-0000-0000-000009000000}"/>
    <hyperlink ref="W65" r:id="rId11" xr:uid="{00000000-0004-0000-0000-00000A000000}"/>
    <hyperlink ref="W66" r:id="rId12" xr:uid="{00000000-0004-0000-0000-00000B000000}"/>
    <hyperlink ref="W67" r:id="rId13" xr:uid="{00000000-0004-0000-0000-00000C000000}"/>
    <hyperlink ref="W68" r:id="rId14" xr:uid="{00000000-0004-0000-0000-00000D000000}"/>
    <hyperlink ref="W69" r:id="rId15" xr:uid="{00000000-0004-0000-0000-00000E000000}"/>
    <hyperlink ref="W70" r:id="rId16" xr:uid="{00000000-0004-0000-0000-00000F000000}"/>
    <hyperlink ref="W71" r:id="rId17" xr:uid="{00000000-0004-0000-0000-000010000000}"/>
    <hyperlink ref="W72" r:id="rId18" xr:uid="{00000000-0004-0000-0000-000011000000}"/>
    <hyperlink ref="W73" r:id="rId19" xr:uid="{00000000-0004-0000-0000-000012000000}"/>
    <hyperlink ref="W74" r:id="rId20" xr:uid="{00000000-0004-0000-0000-000013000000}"/>
    <hyperlink ref="W75" r:id="rId21" xr:uid="{00000000-0004-0000-0000-000014000000}"/>
    <hyperlink ref="W76" r:id="rId22" xr:uid="{00000000-0004-0000-0000-000015000000}"/>
    <hyperlink ref="W77" r:id="rId23" xr:uid="{00000000-0004-0000-0000-000016000000}"/>
    <hyperlink ref="W78" r:id="rId24" xr:uid="{00000000-0004-0000-0000-000017000000}"/>
    <hyperlink ref="W79" r:id="rId25" xr:uid="{00000000-0004-0000-0000-000018000000}"/>
    <hyperlink ref="W80" r:id="rId26" xr:uid="{00000000-0004-0000-0000-000019000000}"/>
    <hyperlink ref="W81" r:id="rId27" xr:uid="{00000000-0004-0000-0000-00001A000000}"/>
    <hyperlink ref="W82" r:id="rId28" xr:uid="{00000000-0004-0000-0000-00001B000000}"/>
    <hyperlink ref="W83" r:id="rId29" xr:uid="{00000000-0004-0000-0000-00001C000000}"/>
    <hyperlink ref="W84" r:id="rId30" xr:uid="{00000000-0004-0000-0000-00001D000000}"/>
    <hyperlink ref="W85" r:id="rId31" xr:uid="{00000000-0004-0000-0000-00001E000000}"/>
    <hyperlink ref="W86" r:id="rId32" xr:uid="{00000000-0004-0000-0000-00001F000000}"/>
    <hyperlink ref="W87" r:id="rId33" xr:uid="{00000000-0004-0000-0000-000020000000}"/>
    <hyperlink ref="W88" r:id="rId34" xr:uid="{00000000-0004-0000-0000-000021000000}"/>
    <hyperlink ref="W89" r:id="rId35" xr:uid="{00000000-0004-0000-0000-000022000000}"/>
    <hyperlink ref="W90" r:id="rId36" xr:uid="{00000000-0004-0000-0000-000023000000}"/>
    <hyperlink ref="W91" r:id="rId37" xr:uid="{00000000-0004-0000-0000-000024000000}"/>
    <hyperlink ref="W92" r:id="rId38" xr:uid="{00000000-0004-0000-0000-000025000000}"/>
    <hyperlink ref="W93" r:id="rId39" xr:uid="{00000000-0004-0000-0000-000026000000}"/>
    <hyperlink ref="W94" r:id="rId40" xr:uid="{00000000-0004-0000-0000-000027000000}"/>
    <hyperlink ref="W95" r:id="rId41" xr:uid="{00000000-0004-0000-0000-000028000000}"/>
    <hyperlink ref="W96" r:id="rId42" xr:uid="{00000000-0004-0000-0000-000029000000}"/>
    <hyperlink ref="W97" r:id="rId43" xr:uid="{00000000-0004-0000-0000-00002A000000}"/>
    <hyperlink ref="W98" r:id="rId44" xr:uid="{00000000-0004-0000-0000-00002B000000}"/>
    <hyperlink ref="W99" r:id="rId45" xr:uid="{00000000-0004-0000-0000-00002C000000}"/>
    <hyperlink ref="W100" r:id="rId46" xr:uid="{00000000-0004-0000-0000-00002D000000}"/>
    <hyperlink ref="W101" r:id="rId47" xr:uid="{00000000-0004-0000-0000-00002E000000}"/>
    <hyperlink ref="W102" r:id="rId48" xr:uid="{00000000-0004-0000-0000-00002F000000}"/>
    <hyperlink ref="W103" r:id="rId49" xr:uid="{00000000-0004-0000-0000-000030000000}"/>
    <hyperlink ref="W104" r:id="rId50" xr:uid="{00000000-0004-0000-0000-000031000000}"/>
    <hyperlink ref="W105" r:id="rId51" xr:uid="{00000000-0004-0000-0000-000032000000}"/>
    <hyperlink ref="W106" r:id="rId52" xr:uid="{00000000-0004-0000-0000-000033000000}"/>
    <hyperlink ref="W107" r:id="rId53" xr:uid="{00000000-0004-0000-0000-000034000000}"/>
    <hyperlink ref="W108" r:id="rId54" xr:uid="{00000000-0004-0000-0000-000035000000}"/>
    <hyperlink ref="W109" r:id="rId55" xr:uid="{00000000-0004-0000-0000-000036000000}"/>
    <hyperlink ref="W110" r:id="rId56" xr:uid="{00000000-0004-0000-0000-000037000000}"/>
    <hyperlink ref="W111" r:id="rId57" xr:uid="{00000000-0004-0000-0000-000038000000}"/>
    <hyperlink ref="W112" r:id="rId58" xr:uid="{00000000-0004-0000-0000-000039000000}"/>
    <hyperlink ref="W113" r:id="rId59" xr:uid="{00000000-0004-0000-0000-00003A000000}"/>
    <hyperlink ref="W114" r:id="rId60" xr:uid="{00000000-0004-0000-0000-00003B000000}"/>
    <hyperlink ref="W115" r:id="rId61" xr:uid="{00000000-0004-0000-0000-00003C000000}"/>
    <hyperlink ref="W116" r:id="rId62" xr:uid="{00000000-0004-0000-0000-00003D000000}"/>
    <hyperlink ref="W117" r:id="rId63" xr:uid="{00000000-0004-0000-0000-00003E000000}"/>
    <hyperlink ref="W118" r:id="rId64" xr:uid="{00000000-0004-0000-0000-00003F000000}"/>
    <hyperlink ref="W120" r:id="rId65" xr:uid="{00000000-0004-0000-0000-000040000000}"/>
    <hyperlink ref="W119" r:id="rId66" xr:uid="{00000000-0004-0000-0000-000041000000}"/>
    <hyperlink ref="W121" r:id="rId67" xr:uid="{00000000-0004-0000-0000-000042000000}"/>
    <hyperlink ref="W122" r:id="rId68" xr:uid="{00000000-0004-0000-0000-000043000000}"/>
    <hyperlink ref="W123" r:id="rId69" xr:uid="{00000000-0004-0000-0000-000044000000}"/>
    <hyperlink ref="W124" r:id="rId70" xr:uid="{00000000-0004-0000-0000-000045000000}"/>
    <hyperlink ref="W125" r:id="rId71" xr:uid="{00000000-0004-0000-0000-000046000000}"/>
    <hyperlink ref="W126" r:id="rId72" xr:uid="{00000000-0004-0000-0000-000047000000}"/>
    <hyperlink ref="W127" r:id="rId73" xr:uid="{00000000-0004-0000-0000-000048000000}"/>
    <hyperlink ref="W128" r:id="rId74" xr:uid="{00000000-0004-0000-0000-000049000000}"/>
    <hyperlink ref="W129" r:id="rId75" xr:uid="{00000000-0004-0000-0000-00004A000000}"/>
    <hyperlink ref="W131" r:id="rId76" xr:uid="{00000000-0004-0000-0000-00004B000000}"/>
    <hyperlink ref="W130" r:id="rId77" xr:uid="{00000000-0004-0000-0000-00004C000000}"/>
    <hyperlink ref="W132" r:id="rId78" xr:uid="{00000000-0004-0000-0000-00004D000000}"/>
    <hyperlink ref="W133" r:id="rId79" xr:uid="{00000000-0004-0000-0000-00004E000000}"/>
    <hyperlink ref="W134" r:id="rId80" xr:uid="{00000000-0004-0000-0000-00004F000000}"/>
    <hyperlink ref="W60" r:id="rId81" xr:uid="{00000000-0004-0000-0000-000050000000}"/>
    <hyperlink ref="W55" r:id="rId82" xr:uid="{00000000-0004-0000-0000-000051000000}"/>
    <hyperlink ref="W52" r:id="rId83" xr:uid="{00000000-0004-0000-0000-000052000000}"/>
    <hyperlink ref="W51" r:id="rId84" xr:uid="{00000000-0004-0000-0000-000053000000}"/>
    <hyperlink ref="W50" r:id="rId85" xr:uid="{00000000-0004-0000-0000-000054000000}"/>
    <hyperlink ref="W49" r:id="rId86" xr:uid="{00000000-0004-0000-0000-000055000000}"/>
    <hyperlink ref="W48" r:id="rId87" xr:uid="{00000000-0004-0000-0000-000056000000}"/>
    <hyperlink ref="W47" r:id="rId88" xr:uid="{00000000-0004-0000-0000-000057000000}"/>
    <hyperlink ref="W46" r:id="rId89" xr:uid="{00000000-0004-0000-0000-000058000000}"/>
    <hyperlink ref="W45" r:id="rId90" xr:uid="{00000000-0004-0000-0000-000059000000}"/>
    <hyperlink ref="W44" r:id="rId91" xr:uid="{00000000-0004-0000-0000-00005A000000}"/>
    <hyperlink ref="W43" r:id="rId92" xr:uid="{00000000-0004-0000-0000-00005B000000}"/>
    <hyperlink ref="W42" r:id="rId93" xr:uid="{00000000-0004-0000-0000-00005C000000}"/>
    <hyperlink ref="W41" r:id="rId94" xr:uid="{00000000-0004-0000-0000-00005D000000}"/>
    <hyperlink ref="W40" r:id="rId95" xr:uid="{00000000-0004-0000-0000-00005E000000}"/>
    <hyperlink ref="W39" r:id="rId96" xr:uid="{00000000-0004-0000-0000-00005F000000}"/>
    <hyperlink ref="W38" r:id="rId97" xr:uid="{00000000-0004-0000-0000-000060000000}"/>
    <hyperlink ref="W37" r:id="rId98" xr:uid="{00000000-0004-0000-0000-000061000000}"/>
    <hyperlink ref="W36" r:id="rId99" xr:uid="{00000000-0004-0000-0000-000062000000}"/>
    <hyperlink ref="W35" r:id="rId100" xr:uid="{00000000-0004-0000-0000-000063000000}"/>
    <hyperlink ref="W34" r:id="rId101" xr:uid="{00000000-0004-0000-0000-000064000000}"/>
    <hyperlink ref="W33" r:id="rId102" xr:uid="{00000000-0004-0000-0000-000065000000}"/>
    <hyperlink ref="W32" r:id="rId103" xr:uid="{00000000-0004-0000-0000-000066000000}"/>
    <hyperlink ref="W31" r:id="rId104" xr:uid="{00000000-0004-0000-0000-000067000000}"/>
    <hyperlink ref="W30" r:id="rId105" xr:uid="{00000000-0004-0000-0000-000068000000}"/>
    <hyperlink ref="W29" r:id="rId106" xr:uid="{00000000-0004-0000-0000-000069000000}"/>
    <hyperlink ref="W28" r:id="rId107" xr:uid="{00000000-0004-0000-0000-00006A000000}"/>
    <hyperlink ref="W27" r:id="rId108" xr:uid="{00000000-0004-0000-0000-00006B000000}"/>
    <hyperlink ref="W26" r:id="rId109" xr:uid="{00000000-0004-0000-0000-00006C000000}"/>
    <hyperlink ref="W25" r:id="rId110" xr:uid="{00000000-0004-0000-0000-00006D000000}"/>
    <hyperlink ref="W24" r:id="rId111" xr:uid="{00000000-0004-0000-0000-00006E000000}"/>
    <hyperlink ref="W23" r:id="rId112" xr:uid="{00000000-0004-0000-0000-00006F000000}"/>
    <hyperlink ref="W22" r:id="rId113" xr:uid="{00000000-0004-0000-0000-000070000000}"/>
    <hyperlink ref="W21" r:id="rId114" xr:uid="{00000000-0004-0000-0000-000071000000}"/>
    <hyperlink ref="W20" r:id="rId115" xr:uid="{00000000-0004-0000-0000-000072000000}"/>
    <hyperlink ref="W19" r:id="rId116" xr:uid="{00000000-0004-0000-0000-000073000000}"/>
    <hyperlink ref="W18" r:id="rId117" xr:uid="{00000000-0004-0000-0000-000074000000}"/>
    <hyperlink ref="W17" r:id="rId118" xr:uid="{00000000-0004-0000-0000-000075000000}"/>
    <hyperlink ref="W16" r:id="rId119" xr:uid="{00000000-0004-0000-0000-000076000000}"/>
    <hyperlink ref="W15" r:id="rId120" xr:uid="{00000000-0004-0000-0000-000077000000}"/>
    <hyperlink ref="W14" r:id="rId121" xr:uid="{00000000-0004-0000-0000-000078000000}"/>
    <hyperlink ref="W13" r:id="rId122" xr:uid="{00000000-0004-0000-0000-000079000000}"/>
    <hyperlink ref="W2:W12" r:id="rId123" display="Tasting" xr:uid="{00000000-0004-0000-0000-00007A000000}"/>
    <hyperlink ref="W12" r:id="rId124" xr:uid="{00000000-0004-0000-0000-00007B000000}"/>
    <hyperlink ref="W11" r:id="rId125" xr:uid="{00000000-0004-0000-0000-00007C000000}"/>
    <hyperlink ref="W10" r:id="rId126" xr:uid="{00000000-0004-0000-0000-00007D000000}"/>
    <hyperlink ref="W9" r:id="rId127" xr:uid="{00000000-0004-0000-0000-00007E000000}"/>
    <hyperlink ref="W8" r:id="rId128" xr:uid="{00000000-0004-0000-0000-00007F000000}"/>
    <hyperlink ref="W2" r:id="rId129" xr:uid="{00000000-0004-0000-0000-000080000000}"/>
    <hyperlink ref="W7" r:id="rId130" xr:uid="{84EEFAB0-F194-468E-A8C8-122ACBE67516}"/>
    <hyperlink ref="W6" r:id="rId131" xr:uid="{E3EE9357-DDF9-4C33-BBE9-3D388E10375F}"/>
    <hyperlink ref="W5" r:id="rId132" xr:uid="{D28E79C9-8FE3-432C-942B-B0D0D4BCA06C}"/>
    <hyperlink ref="W4" r:id="rId133" xr:uid="{5CD71522-301D-4B50-9C43-F9803F412445}"/>
    <hyperlink ref="W3" r:id="rId134" xr:uid="{A97A87F3-6616-49C1-9E52-38645747E8BD}"/>
  </hyperlinks>
  <pageMargins left="0.52" right="0.5" top="0.69" bottom="0.55000000000000004" header="0.36" footer="0.34"/>
  <pageSetup paperSize="9" scale="56" fitToHeight="0" orientation="landscape" horizontalDpi="4294967295" verticalDpi="300" r:id="rId135"/>
  <headerFooter alignWithMargins="0">
    <oddHeader>&amp;LZigarren Zirkel Rheintal (ZZR)</oddHeader>
    <oddFooter>&amp;L&amp;D&amp;CTasting Datenbank&amp;RSeite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Tasting Datenbank</vt:lpstr>
    </vt:vector>
  </TitlesOfParts>
  <Company>Balgach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Pizzeghello</dc:creator>
  <cp:lastModifiedBy>Roger Blank</cp:lastModifiedBy>
  <cp:lastPrinted>2018-09-21T14:34:10Z</cp:lastPrinted>
  <dcterms:created xsi:type="dcterms:W3CDTF">2005-03-05T05:48:15Z</dcterms:created>
  <dcterms:modified xsi:type="dcterms:W3CDTF">2024-03-25T16:01:09Z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06a042-8b85-4ac2-8b1b-5161f225ed17_Enabled">
    <vt:lpwstr>true</vt:lpwstr>
  </property>
  <property fmtid="{D5CDD505-2E9C-101B-9397-08002B2CF9AE}" pid="3" name="MSIP_Label_2106a042-8b85-4ac2-8b1b-5161f225ed17_SetDate">
    <vt:lpwstr>2023-08-04T14:38:00Z</vt:lpwstr>
  </property>
  <property fmtid="{D5CDD505-2E9C-101B-9397-08002B2CF9AE}" pid="4" name="MSIP_Label_2106a042-8b85-4ac2-8b1b-5161f225ed17_Method">
    <vt:lpwstr>Privileged</vt:lpwstr>
  </property>
  <property fmtid="{D5CDD505-2E9C-101B-9397-08002B2CF9AE}" pid="5" name="MSIP_Label_2106a042-8b85-4ac2-8b1b-5161f225ed17_Name">
    <vt:lpwstr>Confidential</vt:lpwstr>
  </property>
  <property fmtid="{D5CDD505-2E9C-101B-9397-08002B2CF9AE}" pid="6" name="MSIP_Label_2106a042-8b85-4ac2-8b1b-5161f225ed17_SiteId">
    <vt:lpwstr>868cc6c6-9e6d-4385-bb2c-38c732cf3bc3</vt:lpwstr>
  </property>
  <property fmtid="{D5CDD505-2E9C-101B-9397-08002B2CF9AE}" pid="7" name="MSIP_Label_2106a042-8b85-4ac2-8b1b-5161f225ed17_ActionId">
    <vt:lpwstr>3d101998-ece1-4292-abcb-9ff9aabe738a</vt:lpwstr>
  </property>
  <property fmtid="{D5CDD505-2E9C-101B-9397-08002B2CF9AE}" pid="8" name="MSIP_Label_2106a042-8b85-4ac2-8b1b-5161f225ed17_ContentBits">
    <vt:lpwstr>0</vt:lpwstr>
  </property>
</Properties>
</file>